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codeName="ThisWorkbook" defaultThemeVersion="166925"/>
  <mc:AlternateContent xmlns:mc="http://schemas.openxmlformats.org/markup-compatibility/2006">
    <mc:Choice Requires="x15">
      <x15ac:absPath xmlns:x15ac="http://schemas.microsoft.com/office/spreadsheetml/2010/11/ac" url="C:\Users\SophieAdlard\Desktop\theHub\KC\Embedded Files on theHub\"/>
    </mc:Choice>
  </mc:AlternateContent>
  <xr:revisionPtr revIDLastSave="0" documentId="13_ncr:1_{D59E713A-E79A-4089-8328-ACFE2EAB9646}" xr6:coauthVersionLast="40" xr6:coauthVersionMax="40" xr10:uidLastSave="{00000000-0000-0000-0000-000000000000}"/>
  <bookViews>
    <workbookView xWindow="28680" yWindow="-120" windowWidth="20730" windowHeight="11160" xr2:uid="{00000000-000D-0000-FFFF-FFFF00000000}"/>
  </bookViews>
  <sheets>
    <sheet name="Summary" sheetId="5" r:id="rId1"/>
    <sheet name="Step by Step" sheetId="4"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55" i="4" l="1"/>
  <c r="E155" i="4"/>
  <c r="F155" i="4"/>
  <c r="G155" i="4"/>
  <c r="H155" i="4"/>
  <c r="I155" i="4"/>
  <c r="J155" i="4"/>
  <c r="K155" i="4"/>
  <c r="L155" i="4"/>
  <c r="M155" i="4"/>
  <c r="N155" i="4"/>
  <c r="O155" i="4"/>
  <c r="P155" i="4"/>
  <c r="Q155" i="4"/>
  <c r="R155" i="4"/>
  <c r="S155" i="4"/>
  <c r="T155" i="4"/>
  <c r="U155" i="4"/>
  <c r="V155" i="4"/>
  <c r="W155" i="4"/>
  <c r="X155" i="4"/>
  <c r="Y155" i="4"/>
  <c r="Z155" i="4"/>
  <c r="AA155" i="4"/>
  <c r="AB155" i="4"/>
  <c r="AC155" i="4"/>
  <c r="AD155" i="4"/>
  <c r="AE155" i="4"/>
  <c r="AF155" i="4"/>
  <c r="AG155" i="4"/>
  <c r="AH155" i="4"/>
  <c r="AI155" i="4"/>
  <c r="AJ155" i="4"/>
  <c r="AK155" i="4"/>
  <c r="AL155" i="4"/>
  <c r="D156" i="4"/>
  <c r="E156" i="4"/>
  <c r="F156" i="4"/>
  <c r="G156" i="4"/>
  <c r="H156" i="4"/>
  <c r="I156" i="4"/>
  <c r="J156" i="4"/>
  <c r="K156" i="4"/>
  <c r="L156" i="4"/>
  <c r="M156" i="4"/>
  <c r="N156" i="4"/>
  <c r="O156" i="4"/>
  <c r="P156" i="4"/>
  <c r="Q156" i="4"/>
  <c r="R156" i="4"/>
  <c r="S156" i="4"/>
  <c r="T156" i="4"/>
  <c r="U156" i="4"/>
  <c r="V156" i="4"/>
  <c r="W156" i="4"/>
  <c r="X156" i="4"/>
  <c r="Y156" i="4"/>
  <c r="Z156" i="4"/>
  <c r="AA156" i="4"/>
  <c r="AB156" i="4"/>
  <c r="AC156" i="4"/>
  <c r="AD156" i="4"/>
  <c r="AE156" i="4"/>
  <c r="AF156" i="4"/>
  <c r="AG156" i="4"/>
  <c r="AH156" i="4"/>
  <c r="AI156" i="4"/>
  <c r="AJ156" i="4"/>
  <c r="AK156" i="4"/>
  <c r="AL156" i="4"/>
  <c r="D157" i="4"/>
  <c r="E157" i="4"/>
  <c r="F157" i="4"/>
  <c r="G157" i="4"/>
  <c r="H157" i="4"/>
  <c r="I157" i="4"/>
  <c r="J157" i="4"/>
  <c r="K157" i="4"/>
  <c r="L157" i="4"/>
  <c r="M157" i="4"/>
  <c r="N157" i="4"/>
  <c r="O157" i="4"/>
  <c r="P157" i="4"/>
  <c r="Q157" i="4"/>
  <c r="R157" i="4"/>
  <c r="S157" i="4"/>
  <c r="T157" i="4"/>
  <c r="U157" i="4"/>
  <c r="V157" i="4"/>
  <c r="W157" i="4"/>
  <c r="X157" i="4"/>
  <c r="Y157" i="4"/>
  <c r="Z157" i="4"/>
  <c r="AA157" i="4"/>
  <c r="AB157" i="4"/>
  <c r="AC157" i="4"/>
  <c r="AD157" i="4"/>
  <c r="AE157" i="4"/>
  <c r="AF157" i="4"/>
  <c r="AG157" i="4"/>
  <c r="AH157" i="4"/>
  <c r="AI157" i="4"/>
  <c r="AJ157" i="4"/>
  <c r="AK157" i="4"/>
  <c r="AL157" i="4"/>
  <c r="D158" i="4"/>
  <c r="E158" i="4"/>
  <c r="F158" i="4"/>
  <c r="G158" i="4"/>
  <c r="H158" i="4"/>
  <c r="I158" i="4"/>
  <c r="J158" i="4"/>
  <c r="K158" i="4"/>
  <c r="L158" i="4"/>
  <c r="M158" i="4"/>
  <c r="N158" i="4"/>
  <c r="O158" i="4"/>
  <c r="P158" i="4"/>
  <c r="Q158" i="4"/>
  <c r="R158" i="4"/>
  <c r="S158" i="4"/>
  <c r="T158" i="4"/>
  <c r="U158" i="4"/>
  <c r="V158" i="4"/>
  <c r="W158" i="4"/>
  <c r="X158" i="4"/>
  <c r="Y158" i="4"/>
  <c r="Z158" i="4"/>
  <c r="AA158" i="4"/>
  <c r="AB158" i="4"/>
  <c r="AC158" i="4"/>
  <c r="AD158" i="4"/>
  <c r="AE158" i="4"/>
  <c r="AF158" i="4"/>
  <c r="AG158" i="4"/>
  <c r="AH158" i="4"/>
  <c r="AI158" i="4"/>
  <c r="AJ158" i="4"/>
  <c r="AK158" i="4"/>
  <c r="AL158" i="4"/>
  <c r="D159" i="4"/>
  <c r="E159" i="4"/>
  <c r="F159" i="4"/>
  <c r="G159" i="4"/>
  <c r="H159" i="4"/>
  <c r="I159" i="4"/>
  <c r="J159" i="4"/>
  <c r="K159" i="4"/>
  <c r="L159" i="4"/>
  <c r="M159" i="4"/>
  <c r="N159" i="4"/>
  <c r="O159" i="4"/>
  <c r="P159" i="4"/>
  <c r="Q159" i="4"/>
  <c r="R159" i="4"/>
  <c r="S159" i="4"/>
  <c r="T159" i="4"/>
  <c r="U159" i="4"/>
  <c r="V159" i="4"/>
  <c r="W159" i="4"/>
  <c r="X159" i="4"/>
  <c r="Y159" i="4"/>
  <c r="Z159" i="4"/>
  <c r="AA159" i="4"/>
  <c r="AB159" i="4"/>
  <c r="AC159" i="4"/>
  <c r="AD159" i="4"/>
  <c r="AE159" i="4"/>
  <c r="AF159" i="4"/>
  <c r="AG159" i="4"/>
  <c r="AH159" i="4"/>
  <c r="AI159" i="4"/>
  <c r="AJ159" i="4"/>
  <c r="AK159" i="4"/>
  <c r="AL159" i="4"/>
  <c r="C158" i="4"/>
  <c r="C159" i="4"/>
  <c r="C157" i="4"/>
  <c r="C156" i="4"/>
  <c r="C155" i="4"/>
  <c r="C127" i="4" l="1"/>
  <c r="U127" i="4"/>
  <c r="V127" i="4"/>
  <c r="W127" i="4"/>
  <c r="X127" i="4"/>
  <c r="Y127" i="4"/>
  <c r="Z127" i="4"/>
  <c r="AA127" i="4"/>
  <c r="AB127" i="4"/>
  <c r="AC127" i="4"/>
  <c r="AD127" i="4"/>
  <c r="AE127" i="4"/>
  <c r="AF127" i="4"/>
  <c r="AG127" i="4"/>
  <c r="AH127" i="4"/>
  <c r="AI127" i="4"/>
  <c r="AJ127" i="4"/>
  <c r="G127" i="4"/>
  <c r="H127" i="4"/>
  <c r="I127" i="4"/>
  <c r="J127" i="4"/>
  <c r="K127" i="4"/>
  <c r="L127" i="4"/>
  <c r="M127" i="4"/>
  <c r="N127" i="4"/>
  <c r="O127" i="4"/>
  <c r="P127" i="4"/>
  <c r="Q127" i="4"/>
  <c r="R127" i="4"/>
  <c r="S127" i="4"/>
  <c r="T127" i="4"/>
  <c r="D127" i="4"/>
  <c r="E127" i="4"/>
  <c r="F127" i="4"/>
</calcChain>
</file>

<file path=xl/sharedStrings.xml><?xml version="1.0" encoding="utf-8"?>
<sst xmlns="http://schemas.openxmlformats.org/spreadsheetml/2006/main" count="51" uniqueCount="40">
  <si>
    <t xml:space="preserve">This example covers a time series trending approach, which can be carried out using functionality available within excel. </t>
  </si>
  <si>
    <t>Time series trending applies when you have a single data set or one row of data. Briefly, this approach involves plotting historical data against time, and then trending this into the future using an excel generated formula.</t>
  </si>
  <si>
    <t>If you would like to find out any further information on the principles of trending, the time series trending approach, or other trending methodologies, please visit the training section of theHub.</t>
  </si>
  <si>
    <t>Time Series Trending for Single Series in Excel</t>
  </si>
  <si>
    <t>Step 1 - Paste your historical data and replace the time frequency with periods (useful to use numeric figures rather than dates when using the trending functions). Create a chart of your historical data.</t>
  </si>
  <si>
    <t xml:space="preserve"> Actual: Product 1 volume</t>
  </si>
  <si>
    <t>The R-Squared (a test that assesses the best fit, where 0 = no fit and 1 = perfect fit) was chosen in order to compare to the other options.</t>
  </si>
  <si>
    <r>
      <t xml:space="preserve">Example B:  In this example, </t>
    </r>
    <r>
      <rPr>
        <b/>
        <sz val="11"/>
        <color theme="1"/>
        <rFont val="Calibri"/>
        <family val="2"/>
        <scheme val="minor"/>
      </rPr>
      <t>Logarithmic</t>
    </r>
    <r>
      <rPr>
        <sz val="11"/>
        <color theme="1"/>
        <rFont val="Calibri"/>
        <family val="2"/>
        <scheme val="minor"/>
      </rPr>
      <t xml:space="preserve"> seems to be the best option.  By viewing the dotted line, it visually does model the historical data well.</t>
    </r>
  </si>
  <si>
    <t xml:space="preserve"> Model: Product 1 volume (trended)*</t>
  </si>
  <si>
    <t>* used formula:</t>
  </si>
  <si>
    <t xml:space="preserve">Exponential </t>
  </si>
  <si>
    <t xml:space="preserve">y = 4.9003e0.029x
</t>
  </si>
  <si>
    <t>Linear</t>
  </si>
  <si>
    <t>y = 0.1799x + 4.8525</t>
  </si>
  <si>
    <t>Log</t>
  </si>
  <si>
    <t>y = 1.0833ln(x) + 4.3046</t>
  </si>
  <si>
    <t>Polynomial</t>
  </si>
  <si>
    <t>y = -0.0034x2 + 0.2379x + 4.6784</t>
  </si>
  <si>
    <t>Power</t>
  </si>
  <si>
    <t>y = 4.4405x0.1801</t>
  </si>
  <si>
    <t>Actual</t>
  </si>
  <si>
    <t>Exponential</t>
  </si>
  <si>
    <t>Step 2 - Extend the time frame to the full trend period required (forecast time period), and right click on the series required to be trended, in the chart itself. Choose  'Add Trendline…"</t>
  </si>
  <si>
    <t>Step 3 - User needs to decide which Trendline Option best fits the time series actual data using the options provided. Choose to Display Equation and R-Squared value on chart to show.</t>
  </si>
  <si>
    <r>
      <t xml:space="preserve">Example A:  In this example, </t>
    </r>
    <r>
      <rPr>
        <b/>
        <sz val="12"/>
        <rFont val="Calibri"/>
        <family val="2"/>
        <scheme val="minor"/>
      </rPr>
      <t>Linear</t>
    </r>
    <r>
      <rPr>
        <sz val="11"/>
        <color theme="1"/>
        <rFont val="Calibri"/>
        <family val="2"/>
        <scheme val="minor"/>
      </rPr>
      <t xml:space="preserve"> was chosen.  By viewing the dotted line, it visually does not completely model the historical data well.</t>
    </r>
  </si>
  <si>
    <t>Also, the R-Squared provides a better fit (although please keep in mind that this does not exclusively mean the Trendline option chosen is the best fit - you need to use best judgement)</t>
  </si>
  <si>
    <t>Where x = cell with the horizonal axis, in this case the date range from 1 to 34</t>
  </si>
  <si>
    <t xml:space="preserve"> Actual: Product 1 share</t>
  </si>
  <si>
    <t>Step 5: Converting trendline formulas to formulas that can be used within excel</t>
  </si>
  <si>
    <t>Each of the trendline options chosen within excel will give a different trendline formula. An example of these is shown below. These formulas, however, need to be modified to be used within Excel.</t>
  </si>
  <si>
    <r>
      <t>=0.0034*</t>
    </r>
    <r>
      <rPr>
        <sz val="14"/>
        <color rgb="FFFF0000"/>
        <rFont val="Calibri"/>
        <family val="2"/>
        <scheme val="minor"/>
      </rPr>
      <t>x</t>
    </r>
    <r>
      <rPr>
        <sz val="14"/>
        <rFont val="Calibri"/>
        <family val="2"/>
        <scheme val="minor"/>
      </rPr>
      <t>^2+0.2379*</t>
    </r>
    <r>
      <rPr>
        <sz val="14"/>
        <color rgb="FFFF0000"/>
        <rFont val="Calibri"/>
        <family val="2"/>
        <scheme val="minor"/>
      </rPr>
      <t>x</t>
    </r>
    <r>
      <rPr>
        <sz val="14"/>
        <rFont val="Calibri"/>
        <family val="2"/>
        <scheme val="minor"/>
      </rPr>
      <t>+4.6784</t>
    </r>
  </si>
  <si>
    <r>
      <t>y = 4.4405*</t>
    </r>
    <r>
      <rPr>
        <sz val="14"/>
        <color rgb="FFFF0000"/>
        <rFont val="Calibri"/>
        <family val="2"/>
        <scheme val="minor"/>
      </rPr>
      <t>x</t>
    </r>
    <r>
      <rPr>
        <sz val="14"/>
        <color theme="1"/>
        <rFont val="Calibri"/>
        <family val="2"/>
        <scheme val="minor"/>
      </rPr>
      <t>^0.1801</t>
    </r>
  </si>
  <si>
    <r>
      <t>=1.0833*</t>
    </r>
    <r>
      <rPr>
        <sz val="14"/>
        <color theme="9"/>
        <rFont val="Calibri"/>
        <family val="2"/>
        <scheme val="minor"/>
      </rPr>
      <t>LN</t>
    </r>
    <r>
      <rPr>
        <sz val="14"/>
        <color theme="1"/>
        <rFont val="Calibri"/>
        <family val="2"/>
        <scheme val="minor"/>
      </rPr>
      <t>(</t>
    </r>
    <r>
      <rPr>
        <sz val="14"/>
        <color rgb="FFFF0000"/>
        <rFont val="Calibri"/>
        <family val="2"/>
        <scheme val="minor"/>
      </rPr>
      <t>x</t>
    </r>
    <r>
      <rPr>
        <sz val="14"/>
        <color theme="1"/>
        <rFont val="Calibri"/>
        <family val="2"/>
        <scheme val="minor"/>
      </rPr>
      <t>)+4.3046</t>
    </r>
  </si>
  <si>
    <r>
      <t>= 0.1799</t>
    </r>
    <r>
      <rPr>
        <sz val="14"/>
        <color rgb="FFFF0000"/>
        <rFont val="Calibri"/>
        <family val="2"/>
        <scheme val="minor"/>
      </rPr>
      <t>x</t>
    </r>
    <r>
      <rPr>
        <sz val="14"/>
        <color theme="1"/>
        <rFont val="Calibri"/>
        <family val="2"/>
        <scheme val="minor"/>
      </rPr>
      <t xml:space="preserve"> + 4.8525</t>
    </r>
  </si>
  <si>
    <r>
      <t>=4.9003*</t>
    </r>
    <r>
      <rPr>
        <sz val="14"/>
        <color theme="9"/>
        <rFont val="Calibri"/>
        <family val="2"/>
        <scheme val="minor"/>
      </rPr>
      <t>EXP</t>
    </r>
    <r>
      <rPr>
        <sz val="14"/>
        <color theme="1"/>
        <rFont val="Calibri"/>
        <family val="2"/>
        <scheme val="minor"/>
      </rPr>
      <t>(0.029*</t>
    </r>
    <r>
      <rPr>
        <sz val="14"/>
        <color rgb="FFFF0000"/>
        <rFont val="Calibri"/>
        <family val="2"/>
        <scheme val="minor"/>
      </rPr>
      <t>x</t>
    </r>
    <r>
      <rPr>
        <sz val="14"/>
        <color theme="1"/>
        <rFont val="Calibri"/>
        <family val="2"/>
        <scheme val="minor"/>
      </rPr>
      <t xml:space="preserve">)
</t>
    </r>
  </si>
  <si>
    <t>Step 6 - Using the modified Equation provided from the desired Trendline Option, calculate the trended figures (in this examplethe Logarithmic equation was used)</t>
  </si>
  <si>
    <r>
      <t>Modified forumula (that can be typed into an Excel cell) with '</t>
    </r>
    <r>
      <rPr>
        <b/>
        <sz val="14"/>
        <color rgb="FFFF0000"/>
        <rFont val="Calibri"/>
        <family val="2"/>
        <scheme val="minor"/>
      </rPr>
      <t>x</t>
    </r>
    <r>
      <rPr>
        <b/>
        <sz val="14"/>
        <color theme="1"/>
        <rFont val="Calibri"/>
        <family val="2"/>
        <scheme val="minor"/>
      </rPr>
      <t xml:space="preserve">' refering to the x-axis numerical date and text in </t>
    </r>
    <r>
      <rPr>
        <b/>
        <sz val="14"/>
        <color theme="9"/>
        <rFont val="Calibri"/>
        <family val="2"/>
        <scheme val="minor"/>
      </rPr>
      <t>green</t>
    </r>
    <r>
      <rPr>
        <b/>
        <sz val="14"/>
        <color theme="1"/>
        <rFont val="Calibri"/>
        <family val="2"/>
        <scheme val="minor"/>
      </rPr>
      <t xml:space="preserve"> representing an Excel formula</t>
    </r>
  </si>
  <si>
    <t xml:space="preserve">= 0.0151*ln(x) + 0.0076 </t>
  </si>
  <si>
    <t>Comparisons of trending with different trendline formula</t>
  </si>
  <si>
    <t>The sheet within this file aims to talk you through how to trend out historical data within excel, step by step. It will take you through from inputting your historical data, to selecting an appropriate trending curve, and finally to calculating trended data. This sheet also covers how to convert trend line equations into those recognised by Excel.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</si>
</sst>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x14ac:knownFonts="1">
    <font>
      <sz val="11"/>
      <color theme="1"/>
      <name val="Calibri"/>
      <family val="2"/>
      <scheme val="minor"/>
    </font>
    <font>
      <b/>
      <sz val="12"/>
      <color theme="1"/>
      <name val="Calibri"/>
      <family val="2"/>
      <scheme val="minor"/>
    </font>
    <font>
      <sz val="11"/>
      <color theme="1"/>
      <name val="Arial"/>
      <family val="2"/>
    </font>
    <font>
      <sz val="11"/>
      <name val="Calibri"/>
      <family val="2"/>
      <scheme val="minor"/>
    </font>
    <font>
      <sz val="11"/>
      <color theme="1"/>
      <name val="Calibri"/>
      <family val="2"/>
      <scheme val="minor"/>
    </font>
    <font>
      <b/>
      <sz val="11"/>
      <color theme="1"/>
      <name val="Calibri"/>
      <family val="2"/>
      <scheme val="minor"/>
    </font>
    <font>
      <b/>
      <sz val="11"/>
      <color theme="9"/>
      <name val="Calibri"/>
      <family val="2"/>
      <scheme val="minor"/>
    </font>
    <font>
      <sz val="11"/>
      <color rgb="FFFF0000"/>
      <name val="Calibri"/>
      <family val="2"/>
      <scheme val="minor"/>
    </font>
    <font>
      <sz val="14"/>
      <color theme="1"/>
      <name val="Calibri"/>
      <family val="2"/>
      <scheme val="minor"/>
    </font>
    <font>
      <b/>
      <sz val="16"/>
      <color rgb="FF00EAB5"/>
      <name val="Calibri"/>
      <family val="2"/>
      <scheme val="minor"/>
    </font>
    <font>
      <b/>
      <sz val="14"/>
      <color rgb="FF00EAB5"/>
      <name val="Calibri"/>
      <family val="2"/>
      <scheme val="minor"/>
    </font>
    <font>
      <sz val="14"/>
      <name val="Calibri"/>
      <family val="2"/>
      <scheme val="minor"/>
    </font>
    <font>
      <b/>
      <sz val="10"/>
      <color theme="1"/>
      <name val="Calibri"/>
      <family val="2"/>
      <scheme val="minor"/>
    </font>
    <font>
      <b/>
      <sz val="12"/>
      <name val="Calibri"/>
      <family val="2"/>
      <scheme val="minor"/>
    </font>
    <font>
      <b/>
      <sz val="10"/>
      <color theme="9"/>
      <name val="Calibri"/>
      <family val="2"/>
      <scheme val="minor"/>
    </font>
    <font>
      <sz val="12"/>
      <color theme="1"/>
      <name val="Calibri"/>
      <family val="2"/>
      <scheme val="minor"/>
    </font>
    <font>
      <b/>
      <sz val="14"/>
      <color theme="1"/>
      <name val="Calibri"/>
      <family val="2"/>
      <scheme val="minor"/>
    </font>
    <font>
      <b/>
      <sz val="14"/>
      <color rgb="FFFF0000"/>
      <name val="Calibri"/>
      <family val="2"/>
      <scheme val="minor"/>
    </font>
    <font>
      <sz val="14"/>
      <color rgb="FFFF0000"/>
      <name val="Calibri"/>
      <family val="2"/>
      <scheme val="minor"/>
    </font>
    <font>
      <sz val="14"/>
      <color theme="9"/>
      <name val="Calibri"/>
      <family val="2"/>
      <scheme val="minor"/>
    </font>
    <font>
      <b/>
      <sz val="14"/>
      <color theme="9"/>
      <name val="Calibri"/>
      <family val="2"/>
      <scheme val="minor"/>
    </font>
  </fonts>
  <fills count="4">
    <fill>
      <patternFill patternType="none"/>
    </fill>
    <fill>
      <patternFill patternType="gray125"/>
    </fill>
    <fill>
      <patternFill patternType="solid">
        <fgColor theme="0"/>
        <bgColor indexed="64"/>
      </patternFill>
    </fill>
    <fill>
      <patternFill patternType="solid">
        <fgColor rgb="FF384344"/>
        <bgColor indexed="64"/>
      </patternFill>
    </fill>
  </fills>
  <borders count="3">
    <border>
      <left/>
      <right/>
      <top/>
      <bottom/>
      <diagonal/>
    </border>
    <border>
      <left style="thin">
        <color rgb="FF00EAB5"/>
      </left>
      <right style="thin">
        <color rgb="FF00EAB5"/>
      </right>
      <top style="thin">
        <color rgb="FF00EAB5"/>
      </top>
      <bottom style="thin">
        <color rgb="FF00EAB5"/>
      </bottom>
      <diagonal/>
    </border>
    <border>
      <left style="thin">
        <color rgb="FF00EAB5"/>
      </left>
      <right style="thin">
        <color rgb="FF00EAB5"/>
      </right>
      <top style="thin">
        <color rgb="FF00EAB5"/>
      </top>
      <bottom/>
      <diagonal/>
    </border>
  </borders>
  <cellStyleXfs count="2">
    <xf numFmtId="0" fontId="0" fillId="0" borderId="0"/>
    <xf numFmtId="9" fontId="4" fillId="0" borderId="0" applyFont="0" applyFill="0" applyBorder="0" applyAlignment="0" applyProtection="0"/>
  </cellStyleXfs>
  <cellXfs count="29">
    <xf numFmtId="0" fontId="0" fillId="0" borderId="0" xfId="0"/>
    <xf numFmtId="0" fontId="0" fillId="2" borderId="0" xfId="0" applyFill="1"/>
    <xf numFmtId="0" fontId="3" fillId="2" borderId="0" xfId="0" applyFont="1" applyFill="1" applyAlignment="1">
      <alignment horizontal="center"/>
    </xf>
    <xf numFmtId="0" fontId="3" fillId="2" borderId="0" xfId="0" applyFont="1" applyFill="1"/>
    <xf numFmtId="17" fontId="0" fillId="2" borderId="0" xfId="0" applyNumberFormat="1" applyFill="1"/>
    <xf numFmtId="0" fontId="0" fillId="2" borderId="0" xfId="0" quotePrefix="1" applyFill="1" applyAlignment="1">
      <alignment horizontal="left"/>
    </xf>
    <xf numFmtId="17" fontId="3" fillId="2" borderId="0" xfId="0" applyNumberFormat="1" applyFont="1" applyFill="1" applyAlignment="1">
      <alignment horizontal="center"/>
    </xf>
    <xf numFmtId="164" fontId="6" fillId="2" borderId="0" xfId="1" applyNumberFormat="1" applyFont="1" applyFill="1" applyAlignment="1">
      <alignment horizontal="center"/>
    </xf>
    <xf numFmtId="0" fontId="7" fillId="2" borderId="0" xfId="0" applyFont="1" applyFill="1"/>
    <xf numFmtId="0" fontId="8" fillId="2" borderId="0" xfId="0" applyFont="1" applyFill="1"/>
    <xf numFmtId="0" fontId="8" fillId="2" borderId="0" xfId="0" applyFont="1" applyFill="1" applyAlignment="1">
      <alignment wrapText="1"/>
    </xf>
    <xf numFmtId="0" fontId="9" fillId="3" borderId="0" xfId="0" applyFont="1" applyFill="1"/>
    <xf numFmtId="0" fontId="10" fillId="3" borderId="0" xfId="0" applyFont="1" applyFill="1"/>
    <xf numFmtId="164" fontId="4" fillId="2" borderId="1" xfId="1" applyNumberFormat="1" applyFill="1" applyBorder="1" applyAlignment="1">
      <alignment horizontal="center"/>
    </xf>
    <xf numFmtId="2" fontId="2" fillId="2" borderId="1" xfId="0" applyNumberFormat="1" applyFont="1" applyFill="1" applyBorder="1" applyAlignment="1">
      <alignment horizontal="center"/>
    </xf>
    <xf numFmtId="2" fontId="2" fillId="2" borderId="2" xfId="0" applyNumberFormat="1" applyFont="1" applyFill="1" applyBorder="1" applyAlignment="1">
      <alignment horizontal="center"/>
    </xf>
    <xf numFmtId="0" fontId="8" fillId="2" borderId="0" xfId="0" quotePrefix="1" applyFont="1" applyFill="1" applyAlignment="1">
      <alignment horizontal="left"/>
    </xf>
    <xf numFmtId="0" fontId="11" fillId="2" borderId="0" xfId="0" quotePrefix="1" applyFont="1" applyFill="1" applyAlignment="1">
      <alignment horizontal="left"/>
    </xf>
    <xf numFmtId="0" fontId="2" fillId="2" borderId="0" xfId="0" applyFont="1" applyFill="1" applyAlignment="1">
      <alignment wrapText="1"/>
    </xf>
    <xf numFmtId="0" fontId="12" fillId="2" borderId="0" xfId="0" quotePrefix="1" applyFont="1" applyFill="1" applyAlignment="1">
      <alignment horizontal="center" vertical="center" wrapText="1"/>
    </xf>
    <xf numFmtId="0" fontId="10" fillId="3" borderId="0" xfId="0" quotePrefix="1" applyFont="1" applyFill="1" applyAlignment="1">
      <alignment horizontal="left"/>
    </xf>
    <xf numFmtId="0" fontId="14" fillId="2" borderId="0" xfId="0" quotePrefix="1" applyFont="1" applyFill="1" applyAlignment="1">
      <alignment horizontal="center" vertical="center" wrapText="1"/>
    </xf>
    <xf numFmtId="0" fontId="15" fillId="2" borderId="0" xfId="0" quotePrefix="1" applyFont="1" applyFill="1" applyAlignment="1">
      <alignment horizontal="left"/>
    </xf>
    <xf numFmtId="0" fontId="10" fillId="2" borderId="0" xfId="0" quotePrefix="1" applyFont="1" applyFill="1" applyAlignment="1">
      <alignment horizontal="left"/>
    </xf>
    <xf numFmtId="0" fontId="9" fillId="2" borderId="0" xfId="0" applyFont="1" applyFill="1"/>
    <xf numFmtId="0" fontId="16" fillId="2" borderId="0" xfId="0" quotePrefix="1" applyFont="1" applyFill="1" applyAlignment="1">
      <alignment horizontal="left"/>
    </xf>
    <xf numFmtId="0" fontId="5" fillId="2" borderId="0" xfId="0" applyFont="1" applyFill="1"/>
    <xf numFmtId="0" fontId="1" fillId="2" borderId="0" xfId="0" quotePrefix="1" applyFont="1" applyFill="1" applyAlignment="1">
      <alignment horizontal="left"/>
    </xf>
    <xf numFmtId="1" fontId="0" fillId="2" borderId="0" xfId="0" applyNumberFormat="1" applyFill="1" applyAlignment="1">
      <alignment horizontal="center"/>
    </xf>
  </cellXfs>
  <cellStyles count="2">
    <cellStyle name="Normal" xfId="0" builtinId="0"/>
    <cellStyle name="Percent" xfId="1" builtinId="5"/>
  </cellStyles>
  <dxfs count="0"/>
  <tableStyles count="0" defaultTableStyle="TableStyleMedium2" defaultPivotStyle="PivotStyleLight16"/>
  <colors>
    <mruColors>
      <color rgb="FF00EAB5"/>
      <color rgb="FF384344"/>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11" Type="http://schemas.openxmlformats.org/officeDocument/2006/relationships/customXml" Target="../customXml/item5.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'Step by Step'!$B$8</c:f>
              <c:strCache>
                <c:ptCount val="1"/>
                <c:pt idx="0">
                  <c:v> Actual: Product 1 share</c:v>
                </c:pt>
              </c:strCache>
            </c:strRef>
          </c:tx>
          <c:spPr>
            <a:ln w="28575" cap="rnd">
              <a:solidFill>
                <a:schemeClr val="accent1"/>
              </a:solidFill>
              <a:round/>
            </a:ln>
            <a:effectLst/>
          </c:spPr>
          <c:marker>
            <c:symbol val="none"/>
          </c:marker>
          <c:val>
            <c:numRef>
              <c:f>'Step by Step'!$C$8:$X$8</c:f>
              <c:numCache>
                <c:formatCode>0.0%</c:formatCode>
                <c:ptCount val="22"/>
                <c:pt idx="0">
                  <c:v>1.7052896208807147E-3</c:v>
                </c:pt>
                <c:pt idx="1">
                  <c:v>1.9890136968189004E-2</c:v>
                </c:pt>
                <c:pt idx="2">
                  <c:v>2.6147052454169688E-2</c:v>
                </c:pt>
                <c:pt idx="3">
                  <c:v>3.3497240399281085E-2</c:v>
                </c:pt>
                <c:pt idx="4">
                  <c:v>3.1256239774220755E-2</c:v>
                </c:pt>
                <c:pt idx="5">
                  <c:v>3.4130834301775631E-2</c:v>
                </c:pt>
                <c:pt idx="6">
                  <c:v>3.7112650821898421E-2</c:v>
                </c:pt>
                <c:pt idx="7">
                  <c:v>4.2900438828916268E-2</c:v>
                </c:pt>
                <c:pt idx="8">
                  <c:v>3.98245192236341E-2</c:v>
                </c:pt>
                <c:pt idx="9">
                  <c:v>4.2090813598166542E-2</c:v>
                </c:pt>
                <c:pt idx="10">
                  <c:v>4.2625100711871616E-2</c:v>
                </c:pt>
                <c:pt idx="11">
                  <c:v>4.76924118236699E-2</c:v>
                </c:pt>
                <c:pt idx="12">
                  <c:v>4.7675730230349087E-2</c:v>
                </c:pt>
                <c:pt idx="13">
                  <c:v>4.6525086089851411E-2</c:v>
                </c:pt>
                <c:pt idx="14">
                  <c:v>4.4612394346104922E-2</c:v>
                </c:pt>
                <c:pt idx="15">
                  <c:v>4.6884188446125775E-2</c:v>
                </c:pt>
                <c:pt idx="16">
                  <c:v>5.1805177742001149E-2</c:v>
                </c:pt>
                <c:pt idx="17">
                  <c:v>4.9899486263122628E-2</c:v>
                </c:pt>
                <c:pt idx="18">
                  <c:v>5.1434916932392022E-2</c:v>
                </c:pt>
                <c:pt idx="19">
                  <c:v>4.9276222630332489E-2</c:v>
                </c:pt>
                <c:pt idx="20">
                  <c:v>5.4720156657812179E-2</c:v>
                </c:pt>
                <c:pt idx="21">
                  <c:v>5.4963540279797628E-2</c:v>
                </c:pt>
              </c:numCache>
            </c:numRef>
          </c:val>
          <c:smooth val="0"/>
          <c:extLst>
            <c:ext xmlns:c16="http://schemas.microsoft.com/office/drawing/2014/chart" uri="{C3380CC4-5D6E-409C-BE32-E72D297353CC}">
              <c16:uniqueId val="{00000000-B920-496E-BA40-748E5D81DE0B}"/>
            </c:ext>
          </c:extLst>
        </c:ser>
        <c:dLbls>
          <c:showLegendKey val="0"/>
          <c:showVal val="0"/>
          <c:showCatName val="0"/>
          <c:showSerName val="0"/>
          <c:showPercent val="0"/>
          <c:showBubbleSize val="0"/>
        </c:dLbls>
        <c:smooth val="0"/>
        <c:axId val="1006935567"/>
        <c:axId val="1216434943"/>
      </c:lineChart>
      <c:catAx>
        <c:axId val="1006935567"/>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6434943"/>
        <c:crosses val="autoZero"/>
        <c:auto val="1"/>
        <c:lblAlgn val="ctr"/>
        <c:lblOffset val="100"/>
        <c:noMultiLvlLbl val="0"/>
      </c:catAx>
      <c:valAx>
        <c:axId val="1216434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69355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'Step by Step'!$B$32</c:f>
              <c:strCache>
                <c:ptCount val="1"/>
                <c:pt idx="0">
                  <c:v> Actual: Product 1 share</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numRef>
              <c:f>'Step by Step'!$C$31:$AJ$31</c:f>
              <c:numCache>
                <c:formatCode>General</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'Step by Step'!$C$32:$AJ$32</c:f>
              <c:numCache>
                <c:formatCode>0.0%</c:formatCode>
                <c:ptCount val="34"/>
                <c:pt idx="0">
                  <c:v>1.7052896208807147E-3</c:v>
                </c:pt>
                <c:pt idx="1">
                  <c:v>1.9890136968189004E-2</c:v>
                </c:pt>
                <c:pt idx="2">
                  <c:v>2.6147052454169688E-2</c:v>
                </c:pt>
                <c:pt idx="3">
                  <c:v>3.3497240399281085E-2</c:v>
                </c:pt>
                <c:pt idx="4">
                  <c:v>3.1256239774220755E-2</c:v>
                </c:pt>
                <c:pt idx="5">
                  <c:v>3.4130834301775631E-2</c:v>
                </c:pt>
                <c:pt idx="6">
                  <c:v>3.7112650821898421E-2</c:v>
                </c:pt>
                <c:pt idx="7">
                  <c:v>4.2900438828916268E-2</c:v>
                </c:pt>
                <c:pt idx="8">
                  <c:v>3.98245192236341E-2</c:v>
                </c:pt>
                <c:pt idx="9">
                  <c:v>4.2090813598166542E-2</c:v>
                </c:pt>
                <c:pt idx="10">
                  <c:v>4.2625100711871616E-2</c:v>
                </c:pt>
                <c:pt idx="11">
                  <c:v>4.76924118236699E-2</c:v>
                </c:pt>
                <c:pt idx="12">
                  <c:v>4.7675730230349087E-2</c:v>
                </c:pt>
                <c:pt idx="13">
                  <c:v>4.6525086089851411E-2</c:v>
                </c:pt>
                <c:pt idx="14">
                  <c:v>4.4612394346104922E-2</c:v>
                </c:pt>
                <c:pt idx="15">
                  <c:v>4.6884188446125775E-2</c:v>
                </c:pt>
                <c:pt idx="16">
                  <c:v>5.1805177742001149E-2</c:v>
                </c:pt>
                <c:pt idx="17">
                  <c:v>4.9899486263122628E-2</c:v>
                </c:pt>
                <c:pt idx="18">
                  <c:v>5.1434916932392022E-2</c:v>
                </c:pt>
                <c:pt idx="19">
                  <c:v>4.9276222630332489E-2</c:v>
                </c:pt>
                <c:pt idx="20">
                  <c:v>5.4720156657812179E-2</c:v>
                </c:pt>
                <c:pt idx="21">
                  <c:v>5.4963540279797628E-2</c:v>
                </c:pt>
              </c:numCache>
            </c:numRef>
          </c:val>
          <c:smooth val="0"/>
          <c:extLst>
            <c:ext xmlns:c16="http://schemas.microsoft.com/office/drawing/2014/chart" uri="{C3380CC4-5D6E-409C-BE32-E72D297353CC}">
              <c16:uniqueId val="{00000000-118E-407C-9CB2-3E19D8106CCE}"/>
            </c:ext>
          </c:extLst>
        </c:ser>
        <c:dLbls>
          <c:showLegendKey val="0"/>
          <c:showVal val="0"/>
          <c:showCatName val="0"/>
          <c:showSerName val="0"/>
          <c:showPercent val="0"/>
          <c:showBubbleSize val="0"/>
        </c:dLbls>
        <c:smooth val="0"/>
        <c:axId val="1917531135"/>
        <c:axId val="1918769455"/>
      </c:lineChart>
      <c:catAx>
        <c:axId val="1917531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8769455"/>
        <c:crosses val="autoZero"/>
        <c:auto val="1"/>
        <c:lblAlgn val="ctr"/>
        <c:lblOffset val="100"/>
        <c:noMultiLvlLbl val="0"/>
      </c:catAx>
      <c:valAx>
        <c:axId val="191876945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75311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'Step by Step'!$B$59</c:f>
              <c:strCache>
                <c:ptCount val="1"/>
                <c:pt idx="0">
                  <c:v> Actual: Product 1 share</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cat>
            <c:numRef>
              <c:f>'Step by Step'!$C$58:$AJ$58</c:f>
              <c:numCache>
                <c:formatCode>General</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'Step by Step'!$C$59:$AJ$59</c:f>
              <c:numCache>
                <c:formatCode>0.0%</c:formatCode>
                <c:ptCount val="34"/>
                <c:pt idx="0">
                  <c:v>1.7052896208807147E-3</c:v>
                </c:pt>
                <c:pt idx="1">
                  <c:v>1.9890136968189004E-2</c:v>
                </c:pt>
                <c:pt idx="2">
                  <c:v>2.6147052454169688E-2</c:v>
                </c:pt>
                <c:pt idx="3">
                  <c:v>3.3497240399281085E-2</c:v>
                </c:pt>
                <c:pt idx="4">
                  <c:v>3.1256239774220755E-2</c:v>
                </c:pt>
                <c:pt idx="5">
                  <c:v>3.4130834301775631E-2</c:v>
                </c:pt>
                <c:pt idx="6">
                  <c:v>3.7112650821898421E-2</c:v>
                </c:pt>
                <c:pt idx="7">
                  <c:v>4.2900438828916268E-2</c:v>
                </c:pt>
                <c:pt idx="8">
                  <c:v>3.98245192236341E-2</c:v>
                </c:pt>
                <c:pt idx="9">
                  <c:v>4.2090813598166542E-2</c:v>
                </c:pt>
                <c:pt idx="10">
                  <c:v>4.2625100711871616E-2</c:v>
                </c:pt>
                <c:pt idx="11">
                  <c:v>4.76924118236699E-2</c:v>
                </c:pt>
                <c:pt idx="12">
                  <c:v>4.7675730230349087E-2</c:v>
                </c:pt>
                <c:pt idx="13">
                  <c:v>4.6525086089851411E-2</c:v>
                </c:pt>
                <c:pt idx="14">
                  <c:v>4.4612394346104922E-2</c:v>
                </c:pt>
                <c:pt idx="15">
                  <c:v>4.6884188446125775E-2</c:v>
                </c:pt>
                <c:pt idx="16">
                  <c:v>5.1805177742001149E-2</c:v>
                </c:pt>
                <c:pt idx="17">
                  <c:v>4.9899486263122628E-2</c:v>
                </c:pt>
                <c:pt idx="18">
                  <c:v>5.1434916932392022E-2</c:v>
                </c:pt>
                <c:pt idx="19">
                  <c:v>4.9276222630332489E-2</c:v>
                </c:pt>
                <c:pt idx="20">
                  <c:v>5.4720156657812179E-2</c:v>
                </c:pt>
                <c:pt idx="21">
                  <c:v>5.4963540279797628E-2</c:v>
                </c:pt>
              </c:numCache>
            </c:numRef>
          </c:val>
          <c:smooth val="0"/>
          <c:extLst>
            <c:ext xmlns:c16="http://schemas.microsoft.com/office/drawing/2014/chart" uri="{C3380CC4-5D6E-409C-BE32-E72D297353CC}">
              <c16:uniqueId val="{00000000-E2B8-46F5-8DCD-8206FAC6D34C}"/>
            </c:ext>
          </c:extLst>
        </c:ser>
        <c:dLbls>
          <c:showLegendKey val="0"/>
          <c:showVal val="0"/>
          <c:showCatName val="0"/>
          <c:showSerName val="0"/>
          <c:showPercent val="0"/>
          <c:showBubbleSize val="0"/>
        </c:dLbls>
        <c:smooth val="0"/>
        <c:axId val="1917533631"/>
        <c:axId val="1918773775"/>
      </c:lineChart>
      <c:catAx>
        <c:axId val="1917533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8773775"/>
        <c:crosses val="autoZero"/>
        <c:auto val="1"/>
        <c:lblAlgn val="ctr"/>
        <c:lblOffset val="100"/>
        <c:noMultiLvlLbl val="0"/>
      </c:catAx>
      <c:valAx>
        <c:axId val="191877377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75336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'Step by Step'!$B$59</c:f>
              <c:strCache>
                <c:ptCount val="1"/>
                <c:pt idx="0">
                  <c:v> Actual: Product 1 share</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og"/>
            <c:dispRSqr val="1"/>
            <c:dispEq val="1"/>
            <c:trendlineLbl>
              <c:layout>
                <c:manualLayout>
                  <c:x val="-7.7390173799799525E-2"/>
                  <c:y val="-9.868511227763196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cat>
            <c:numRef>
              <c:f>'Step by Step'!$C$58:$AJ$58</c:f>
              <c:numCache>
                <c:formatCode>General</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'Step by Step'!$C$59:$AJ$59</c:f>
              <c:numCache>
                <c:formatCode>0.0%</c:formatCode>
                <c:ptCount val="34"/>
                <c:pt idx="0">
                  <c:v>1.7052896208807147E-3</c:v>
                </c:pt>
                <c:pt idx="1">
                  <c:v>1.9890136968189004E-2</c:v>
                </c:pt>
                <c:pt idx="2">
                  <c:v>2.6147052454169688E-2</c:v>
                </c:pt>
                <c:pt idx="3">
                  <c:v>3.3497240399281085E-2</c:v>
                </c:pt>
                <c:pt idx="4">
                  <c:v>3.1256239774220755E-2</c:v>
                </c:pt>
                <c:pt idx="5">
                  <c:v>3.4130834301775631E-2</c:v>
                </c:pt>
                <c:pt idx="6">
                  <c:v>3.7112650821898421E-2</c:v>
                </c:pt>
                <c:pt idx="7">
                  <c:v>4.2900438828916268E-2</c:v>
                </c:pt>
                <c:pt idx="8">
                  <c:v>3.98245192236341E-2</c:v>
                </c:pt>
                <c:pt idx="9">
                  <c:v>4.2090813598166542E-2</c:v>
                </c:pt>
                <c:pt idx="10">
                  <c:v>4.2625100711871616E-2</c:v>
                </c:pt>
                <c:pt idx="11">
                  <c:v>4.76924118236699E-2</c:v>
                </c:pt>
                <c:pt idx="12">
                  <c:v>4.7675730230349087E-2</c:v>
                </c:pt>
                <c:pt idx="13">
                  <c:v>4.6525086089851411E-2</c:v>
                </c:pt>
                <c:pt idx="14">
                  <c:v>4.4612394346104922E-2</c:v>
                </c:pt>
                <c:pt idx="15">
                  <c:v>4.6884188446125775E-2</c:v>
                </c:pt>
                <c:pt idx="16">
                  <c:v>5.1805177742001149E-2</c:v>
                </c:pt>
                <c:pt idx="17">
                  <c:v>4.9899486263122628E-2</c:v>
                </c:pt>
                <c:pt idx="18">
                  <c:v>5.1434916932392022E-2</c:v>
                </c:pt>
                <c:pt idx="19">
                  <c:v>4.9276222630332489E-2</c:v>
                </c:pt>
                <c:pt idx="20">
                  <c:v>5.4720156657812179E-2</c:v>
                </c:pt>
                <c:pt idx="21">
                  <c:v>5.4963540279797628E-2</c:v>
                </c:pt>
              </c:numCache>
            </c:numRef>
          </c:val>
          <c:smooth val="0"/>
          <c:extLst>
            <c:ext xmlns:c16="http://schemas.microsoft.com/office/drawing/2014/chart" uri="{C3380CC4-5D6E-409C-BE32-E72D297353CC}">
              <c16:uniqueId val="{00000000-57A0-476A-8577-C8EAA38B5AD0}"/>
            </c:ext>
          </c:extLst>
        </c:ser>
        <c:dLbls>
          <c:showLegendKey val="0"/>
          <c:showVal val="0"/>
          <c:showCatName val="0"/>
          <c:showSerName val="0"/>
          <c:showPercent val="0"/>
          <c:showBubbleSize val="0"/>
        </c:dLbls>
        <c:smooth val="0"/>
        <c:axId val="1917538623"/>
        <c:axId val="1217707711"/>
      </c:lineChart>
      <c:catAx>
        <c:axId val="1917538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707711"/>
        <c:crosses val="autoZero"/>
        <c:auto val="1"/>
        <c:lblAlgn val="ctr"/>
        <c:lblOffset val="100"/>
        <c:noMultiLvlLbl val="0"/>
      </c:catAx>
      <c:valAx>
        <c:axId val="1217707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753862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'Step by Step'!$B$126</c:f>
              <c:strCache>
                <c:ptCount val="1"/>
                <c:pt idx="0">
                  <c:v> Actual: Product 1 volume</c:v>
                </c:pt>
              </c:strCache>
            </c:strRef>
          </c:tx>
          <c:spPr>
            <a:ln w="28575" cap="rnd">
              <a:solidFill>
                <a:schemeClr val="accent1"/>
              </a:solidFill>
              <a:round/>
            </a:ln>
            <a:effectLst/>
          </c:spPr>
          <c:marker>
            <c:symbol val="none"/>
          </c:marker>
          <c:cat>
            <c:numRef>
              <c:f>'Step by Step'!$C$124:$AJ$124</c:f>
              <c:numCache>
                <c:formatCode>mmm\-yy</c:formatCode>
                <c:ptCount val="34"/>
                <c:pt idx="0">
                  <c:v>42430</c:v>
                </c:pt>
                <c:pt idx="1">
                  <c:v>42461</c:v>
                </c:pt>
                <c:pt idx="2">
                  <c:v>42491</c:v>
                </c:pt>
                <c:pt idx="3">
                  <c:v>42522</c:v>
                </c:pt>
                <c:pt idx="4">
                  <c:v>42552</c:v>
                </c:pt>
                <c:pt idx="5">
                  <c:v>42583</c:v>
                </c:pt>
                <c:pt idx="6">
                  <c:v>42614</c:v>
                </c:pt>
                <c:pt idx="7">
                  <c:v>42644</c:v>
                </c:pt>
                <c:pt idx="8">
                  <c:v>42675</c:v>
                </c:pt>
                <c:pt idx="9">
                  <c:v>42705</c:v>
                </c:pt>
                <c:pt idx="10">
                  <c:v>42736</c:v>
                </c:pt>
                <c:pt idx="11">
                  <c:v>42767</c:v>
                </c:pt>
                <c:pt idx="12">
                  <c:v>42795</c:v>
                </c:pt>
                <c:pt idx="13">
                  <c:v>42826</c:v>
                </c:pt>
                <c:pt idx="14">
                  <c:v>42856</c:v>
                </c:pt>
                <c:pt idx="15">
                  <c:v>42887</c:v>
                </c:pt>
                <c:pt idx="16">
                  <c:v>42917</c:v>
                </c:pt>
                <c:pt idx="17">
                  <c:v>42948</c:v>
                </c:pt>
                <c:pt idx="18">
                  <c:v>42979</c:v>
                </c:pt>
                <c:pt idx="19">
                  <c:v>43009</c:v>
                </c:pt>
                <c:pt idx="20">
                  <c:v>43040</c:v>
                </c:pt>
                <c:pt idx="21">
                  <c:v>43070</c:v>
                </c:pt>
                <c:pt idx="22">
                  <c:v>43101</c:v>
                </c:pt>
                <c:pt idx="23">
                  <c:v>43132</c:v>
                </c:pt>
                <c:pt idx="24">
                  <c:v>43160</c:v>
                </c:pt>
                <c:pt idx="25">
                  <c:v>43191</c:v>
                </c:pt>
                <c:pt idx="26">
                  <c:v>43221</c:v>
                </c:pt>
                <c:pt idx="27">
                  <c:v>43252</c:v>
                </c:pt>
                <c:pt idx="28">
                  <c:v>43282</c:v>
                </c:pt>
                <c:pt idx="29">
                  <c:v>43313</c:v>
                </c:pt>
                <c:pt idx="30">
                  <c:v>43344</c:v>
                </c:pt>
                <c:pt idx="31">
                  <c:v>43374</c:v>
                </c:pt>
                <c:pt idx="32">
                  <c:v>43405</c:v>
                </c:pt>
                <c:pt idx="33">
                  <c:v>43435</c:v>
                </c:pt>
              </c:numCache>
            </c:numRef>
          </c:cat>
          <c:val>
            <c:numRef>
              <c:f>'Step by Step'!$C$126:$AJ$126</c:f>
              <c:numCache>
                <c:formatCode>0.0%</c:formatCode>
                <c:ptCount val="34"/>
                <c:pt idx="0">
                  <c:v>1.7052896208807147E-3</c:v>
                </c:pt>
                <c:pt idx="1">
                  <c:v>1.9890136968189004E-2</c:v>
                </c:pt>
                <c:pt idx="2">
                  <c:v>2.6147052454169688E-2</c:v>
                </c:pt>
                <c:pt idx="3">
                  <c:v>3.3497240399281085E-2</c:v>
                </c:pt>
                <c:pt idx="4">
                  <c:v>3.1256239774220755E-2</c:v>
                </c:pt>
                <c:pt idx="5">
                  <c:v>3.4130834301775631E-2</c:v>
                </c:pt>
                <c:pt idx="6">
                  <c:v>3.7112650821898421E-2</c:v>
                </c:pt>
                <c:pt idx="7">
                  <c:v>4.2900438828916268E-2</c:v>
                </c:pt>
                <c:pt idx="8">
                  <c:v>3.98245192236341E-2</c:v>
                </c:pt>
                <c:pt idx="9">
                  <c:v>4.2090813598166542E-2</c:v>
                </c:pt>
                <c:pt idx="10">
                  <c:v>4.2625100711871616E-2</c:v>
                </c:pt>
                <c:pt idx="11">
                  <c:v>4.76924118236699E-2</c:v>
                </c:pt>
                <c:pt idx="12">
                  <c:v>4.7675730230349087E-2</c:v>
                </c:pt>
                <c:pt idx="13">
                  <c:v>4.6525086089851411E-2</c:v>
                </c:pt>
                <c:pt idx="14">
                  <c:v>4.4612394346104922E-2</c:v>
                </c:pt>
                <c:pt idx="15">
                  <c:v>4.6884188446125775E-2</c:v>
                </c:pt>
                <c:pt idx="16">
                  <c:v>5.1805177742001149E-2</c:v>
                </c:pt>
                <c:pt idx="17">
                  <c:v>4.9899486263122628E-2</c:v>
                </c:pt>
                <c:pt idx="18">
                  <c:v>5.1434916932392022E-2</c:v>
                </c:pt>
                <c:pt idx="19">
                  <c:v>4.9276222630332489E-2</c:v>
                </c:pt>
                <c:pt idx="20">
                  <c:v>5.4720156657812179E-2</c:v>
                </c:pt>
                <c:pt idx="21">
                  <c:v>5.4963540279797628E-2</c:v>
                </c:pt>
              </c:numCache>
            </c:numRef>
          </c:val>
          <c:smooth val="0"/>
          <c:extLst>
            <c:ext xmlns:c16="http://schemas.microsoft.com/office/drawing/2014/chart" uri="{C3380CC4-5D6E-409C-BE32-E72D297353CC}">
              <c16:uniqueId val="{00000000-1597-474C-AD8D-B8D1FF941341}"/>
            </c:ext>
          </c:extLst>
        </c:ser>
        <c:ser>
          <c:idx val="1"/>
          <c:order val="1"/>
          <c:tx>
            <c:strRef>
              <c:f>'Step by Step'!$B$127</c:f>
              <c:strCache>
                <c:ptCount val="1"/>
                <c:pt idx="0">
                  <c:v> Model: Product 1 volume (trended)*</c:v>
                </c:pt>
              </c:strCache>
            </c:strRef>
          </c:tx>
          <c:spPr>
            <a:ln w="28575" cap="rnd">
              <a:solidFill>
                <a:schemeClr val="accent6"/>
              </a:solidFill>
              <a:prstDash val="sysDash"/>
              <a:round/>
            </a:ln>
            <a:effectLst/>
          </c:spPr>
          <c:marker>
            <c:symbol val="none"/>
          </c:marker>
          <c:cat>
            <c:numRef>
              <c:f>'Step by Step'!$C$124:$AJ$124</c:f>
              <c:numCache>
                <c:formatCode>mmm\-yy</c:formatCode>
                <c:ptCount val="34"/>
                <c:pt idx="0">
                  <c:v>42430</c:v>
                </c:pt>
                <c:pt idx="1">
                  <c:v>42461</c:v>
                </c:pt>
                <c:pt idx="2">
                  <c:v>42491</c:v>
                </c:pt>
                <c:pt idx="3">
                  <c:v>42522</c:v>
                </c:pt>
                <c:pt idx="4">
                  <c:v>42552</c:v>
                </c:pt>
                <c:pt idx="5">
                  <c:v>42583</c:v>
                </c:pt>
                <c:pt idx="6">
                  <c:v>42614</c:v>
                </c:pt>
                <c:pt idx="7">
                  <c:v>42644</c:v>
                </c:pt>
                <c:pt idx="8">
                  <c:v>42675</c:v>
                </c:pt>
                <c:pt idx="9">
                  <c:v>42705</c:v>
                </c:pt>
                <c:pt idx="10">
                  <c:v>42736</c:v>
                </c:pt>
                <c:pt idx="11">
                  <c:v>42767</c:v>
                </c:pt>
                <c:pt idx="12">
                  <c:v>42795</c:v>
                </c:pt>
                <c:pt idx="13">
                  <c:v>42826</c:v>
                </c:pt>
                <c:pt idx="14">
                  <c:v>42856</c:v>
                </c:pt>
                <c:pt idx="15">
                  <c:v>42887</c:v>
                </c:pt>
                <c:pt idx="16">
                  <c:v>42917</c:v>
                </c:pt>
                <c:pt idx="17">
                  <c:v>42948</c:v>
                </c:pt>
                <c:pt idx="18">
                  <c:v>42979</c:v>
                </c:pt>
                <c:pt idx="19">
                  <c:v>43009</c:v>
                </c:pt>
                <c:pt idx="20">
                  <c:v>43040</c:v>
                </c:pt>
                <c:pt idx="21">
                  <c:v>43070</c:v>
                </c:pt>
                <c:pt idx="22">
                  <c:v>43101</c:v>
                </c:pt>
                <c:pt idx="23">
                  <c:v>43132</c:v>
                </c:pt>
                <c:pt idx="24">
                  <c:v>43160</c:v>
                </c:pt>
                <c:pt idx="25">
                  <c:v>43191</c:v>
                </c:pt>
                <c:pt idx="26">
                  <c:v>43221</c:v>
                </c:pt>
                <c:pt idx="27">
                  <c:v>43252</c:v>
                </c:pt>
                <c:pt idx="28">
                  <c:v>43282</c:v>
                </c:pt>
                <c:pt idx="29">
                  <c:v>43313</c:v>
                </c:pt>
                <c:pt idx="30">
                  <c:v>43344</c:v>
                </c:pt>
                <c:pt idx="31">
                  <c:v>43374</c:v>
                </c:pt>
                <c:pt idx="32">
                  <c:v>43405</c:v>
                </c:pt>
                <c:pt idx="33">
                  <c:v>43435</c:v>
                </c:pt>
              </c:numCache>
            </c:numRef>
          </c:cat>
          <c:val>
            <c:numRef>
              <c:f>'Step by Step'!$C$127:$AJ$127</c:f>
              <c:numCache>
                <c:formatCode>0.0%</c:formatCode>
                <c:ptCount val="34"/>
                <c:pt idx="0">
                  <c:v>7.6E-3</c:v>
                </c:pt>
                <c:pt idx="1">
                  <c:v>1.8066522426455175E-2</c:v>
                </c:pt>
                <c:pt idx="2">
                  <c:v>2.4189045558888459E-2</c:v>
                </c:pt>
                <c:pt idx="3">
                  <c:v>2.8533044852910347E-2</c:v>
                </c:pt>
                <c:pt idx="4">
                  <c:v>3.1902512477754913E-2</c:v>
                </c:pt>
                <c:pt idx="5">
                  <c:v>3.4655567985343631E-2</c:v>
                </c:pt>
                <c:pt idx="6">
                  <c:v>3.698324325073523E-2</c:v>
                </c:pt>
                <c:pt idx="7">
                  <c:v>3.8999567279365523E-2</c:v>
                </c:pt>
                <c:pt idx="8">
                  <c:v>4.0778091117776923E-2</c:v>
                </c:pt>
                <c:pt idx="9">
                  <c:v>4.2369034904210096E-2</c:v>
                </c:pt>
                <c:pt idx="10">
                  <c:v>4.38082186192554E-2</c:v>
                </c:pt>
                <c:pt idx="11">
                  <c:v>4.5122090411798807E-2</c:v>
                </c:pt>
                <c:pt idx="12">
                  <c:v>4.6330735297669207E-2</c:v>
                </c:pt>
                <c:pt idx="13">
                  <c:v>4.7449765677190406E-2</c:v>
                </c:pt>
                <c:pt idx="14">
                  <c:v>4.8491558036643373E-2</c:v>
                </c:pt>
                <c:pt idx="15">
                  <c:v>4.9466089705820698E-2</c:v>
                </c:pt>
                <c:pt idx="16">
                  <c:v>5.0381521495248868E-2</c:v>
                </c:pt>
                <c:pt idx="17">
                  <c:v>5.1244613544232091E-2</c:v>
                </c:pt>
                <c:pt idx="18">
                  <c:v>5.2061028585413255E-2</c:v>
                </c:pt>
                <c:pt idx="19">
                  <c:v>5.2835557330665264E-2</c:v>
                </c:pt>
                <c:pt idx="20">
                  <c:v>5.357228880962369E-2</c:v>
                </c:pt>
                <c:pt idx="21">
                  <c:v>5.4274741045710576E-2</c:v>
                </c:pt>
                <c:pt idx="22">
                  <c:v>5.4945962660530166E-2</c:v>
                </c:pt>
                <c:pt idx="23">
                  <c:v>5.5588612838253983E-2</c:v>
                </c:pt>
                <c:pt idx="24">
                  <c:v>5.620502495550983E-2</c:v>
                </c:pt>
                <c:pt idx="25">
                  <c:v>5.6797257724124382E-2</c:v>
                </c:pt>
                <c:pt idx="26">
                  <c:v>5.7367136676665376E-2</c:v>
                </c:pt>
                <c:pt idx="27">
                  <c:v>5.7916288103645581E-2</c:v>
                </c:pt>
                <c:pt idx="28">
                  <c:v>5.8446167032795766E-2</c:v>
                </c:pt>
                <c:pt idx="29">
                  <c:v>5.8958080463098549E-2</c:v>
                </c:pt>
                <c:pt idx="30">
                  <c:v>5.9453206787725713E-2</c:v>
                </c:pt>
                <c:pt idx="31">
                  <c:v>5.9932612132275874E-2</c:v>
                </c:pt>
                <c:pt idx="32">
                  <c:v>6.0397264178143853E-2</c:v>
                </c:pt>
                <c:pt idx="33">
                  <c:v>6.0848043921704044E-2</c:v>
                </c:pt>
              </c:numCache>
            </c:numRef>
          </c:val>
          <c:smooth val="0"/>
          <c:extLst>
            <c:ext xmlns:c16="http://schemas.microsoft.com/office/drawing/2014/chart" uri="{C3380CC4-5D6E-409C-BE32-E72D297353CC}">
              <c16:uniqueId val="{00000001-1597-474C-AD8D-B8D1FF941341}"/>
            </c:ext>
          </c:extLst>
        </c:ser>
        <c:dLbls>
          <c:showLegendKey val="0"/>
          <c:showVal val="0"/>
          <c:showCatName val="0"/>
          <c:showSerName val="0"/>
          <c:showPercent val="0"/>
          <c:showBubbleSize val="0"/>
        </c:dLbls>
        <c:smooth val="0"/>
        <c:axId val="1917545695"/>
        <c:axId val="1217703391"/>
      </c:lineChart>
      <c:dateAx>
        <c:axId val="1917545695"/>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703391"/>
        <c:crosses val="autoZero"/>
        <c:auto val="1"/>
        <c:lblOffset val="100"/>
        <c:baseTimeUnit val="months"/>
      </c:dateAx>
      <c:valAx>
        <c:axId val="121770339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7545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Comparison of trending options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'Step by Step'!$B$154</c:f>
              <c:strCache>
                <c:ptCount val="1"/>
                <c:pt idx="0">
                  <c:v>Actual</c:v>
                </c:pt>
              </c:strCache>
            </c:strRef>
          </c:tx>
          <c:spPr>
            <a:ln w="28575" cap="rnd">
              <a:solidFill>
                <a:schemeClr val="accent1"/>
              </a:solidFill>
              <a:round/>
            </a:ln>
            <a:effectLst/>
          </c:spPr>
          <c:marker>
            <c:symbol val="none"/>
          </c:marker>
          <c:cat>
            <c:numRef>
              <c:f>'Step by Step'!$C$153:$AL$153</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'Step by Step'!$C$154:$AL$154</c:f>
              <c:numCache>
                <c:formatCode>0.00</c:formatCode>
                <c:ptCount val="36"/>
                <c:pt idx="0">
                  <c:v>4.8</c:v>
                </c:pt>
                <c:pt idx="1">
                  <c:v>4.0999999999999996</c:v>
                </c:pt>
                <c:pt idx="2">
                  <c:v>6</c:v>
                </c:pt>
                <c:pt idx="3">
                  <c:v>6.5</c:v>
                </c:pt>
                <c:pt idx="4">
                  <c:v>5.8</c:v>
                </c:pt>
                <c:pt idx="5">
                  <c:v>5.2</c:v>
                </c:pt>
                <c:pt idx="6">
                  <c:v>6.8</c:v>
                </c:pt>
                <c:pt idx="7">
                  <c:v>7.4</c:v>
                </c:pt>
                <c:pt idx="8">
                  <c:v>6</c:v>
                </c:pt>
                <c:pt idx="9">
                  <c:v>5.6</c:v>
                </c:pt>
                <c:pt idx="10">
                  <c:v>7.5</c:v>
                </c:pt>
                <c:pt idx="11">
                  <c:v>7.8</c:v>
                </c:pt>
                <c:pt idx="12">
                  <c:v>6.3</c:v>
                </c:pt>
                <c:pt idx="13">
                  <c:v>5.9</c:v>
                </c:pt>
                <c:pt idx="14">
                  <c:v>8</c:v>
                </c:pt>
                <c:pt idx="15">
                  <c:v>8.4</c:v>
                </c:pt>
              </c:numCache>
            </c:numRef>
          </c:val>
          <c:smooth val="0"/>
          <c:extLst>
            <c:ext xmlns:c16="http://schemas.microsoft.com/office/drawing/2014/chart" uri="{C3380CC4-5D6E-409C-BE32-E72D297353CC}">
              <c16:uniqueId val="{00000000-A1D1-4EE2-9692-A870A8DD26C3}"/>
            </c:ext>
          </c:extLst>
        </c:ser>
        <c:ser>
          <c:idx val="1"/>
          <c:order val="1"/>
          <c:tx>
            <c:strRef>
              <c:f>'Step by Step'!$B$155</c:f>
              <c:strCache>
                <c:ptCount val="1"/>
                <c:pt idx="0">
                  <c:v>Exponential</c:v>
                </c:pt>
              </c:strCache>
            </c:strRef>
          </c:tx>
          <c:spPr>
            <a:ln w="28575" cap="rnd">
              <a:solidFill>
                <a:schemeClr val="accent2"/>
              </a:solidFill>
              <a:round/>
            </a:ln>
            <a:effectLst/>
          </c:spPr>
          <c:marker>
            <c:symbol val="none"/>
          </c:marker>
          <c:cat>
            <c:numRef>
              <c:f>'Step by Step'!$C$153:$AL$153</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'Step by Step'!$C$155:$AL$155</c:f>
              <c:numCache>
                <c:formatCode>0.00</c:formatCode>
                <c:ptCount val="36"/>
                <c:pt idx="0">
                  <c:v>5.044489340306483</c:v>
                </c:pt>
                <c:pt idx="1">
                  <c:v>5.1929213934791223</c:v>
                </c:pt>
                <c:pt idx="2">
                  <c:v>5.3457209996234765</c:v>
                </c:pt>
                <c:pt idx="3">
                  <c:v>5.5030166722145877</c:v>
                </c:pt>
                <c:pt idx="4">
                  <c:v>5.6649407061843862</c:v>
                </c:pt>
                <c:pt idx="5">
                  <c:v>5.8316292891895225</c:v>
                </c:pt>
                <c:pt idx="6">
                  <c:v>6.0032226161532201</c:v>
                </c:pt>
                <c:pt idx="7">
                  <c:v>6.1798650071774617</c:v>
                </c:pt>
                <c:pt idx="8">
                  <c:v>6.3617050289247103</c:v>
                </c:pt>
                <c:pt idx="9">
                  <c:v>6.54889561957122</c:v>
                </c:pt>
                <c:pt idx="10">
                  <c:v>6.741594217437064</c:v>
                </c:pt>
                <c:pt idx="11">
                  <c:v>6.9399628934010362</c:v>
                </c:pt>
                <c:pt idx="12">
                  <c:v>7.1441684872118172</c:v>
                </c:pt>
                <c:pt idx="13">
                  <c:v>7.3543827478100345</c:v>
                </c:pt>
                <c:pt idx="14">
                  <c:v>7.5707824777792432</c:v>
                </c:pt>
                <c:pt idx="15">
                  <c:v>7.793549682047324</c:v>
                </c:pt>
                <c:pt idx="16">
                  <c:v>8.0228717209633515</c:v>
                </c:pt>
                <c:pt idx="17">
                  <c:v>8.2589414678786923</c:v>
                </c:pt>
                <c:pt idx="18">
                  <c:v>8.5019574713648645</c:v>
                </c:pt>
                <c:pt idx="19">
                  <c:v>8.7521241222045845</c:v>
                </c:pt>
                <c:pt idx="20">
                  <c:v>9.0096518252964639</c:v>
                </c:pt>
                <c:pt idx="21">
                  <c:v>9.2747571766179338</c:v>
                </c:pt>
                <c:pt idx="22">
                  <c:v>9.5476631453952283</c:v>
                </c:pt>
                <c:pt idx="23">
                  <c:v>9.8285992616336326</c:v>
                </c:pt>
                <c:pt idx="24">
                  <c:v>10.117801809165774</c:v>
                </c:pt>
                <c:pt idx="25">
                  <c:v>10.415514024380222</c:v>
                </c:pt>
                <c:pt idx="26">
                  <c:v>10.721986300797647</c:v>
                </c:pt>
                <c:pt idx="27">
                  <c:v>11.037476399666525</c:v>
                </c:pt>
                <c:pt idx="28">
                  <c:v>11.36224966675554</c:v>
                </c:pt>
                <c:pt idx="29">
                  <c:v>11.696579255525011</c:v>
                </c:pt>
                <c:pt idx="30">
                  <c:v>12.040746356865062</c:v>
                </c:pt>
                <c:pt idx="31">
                  <c:v>12.395040435593726</c:v>
                </c:pt>
                <c:pt idx="32">
                  <c:v>12.759759473913922</c:v>
                </c:pt>
                <c:pt idx="33">
                  <c:v>13.135210222034049</c:v>
                </c:pt>
                <c:pt idx="34">
                  <c:v>13.521708456162992</c:v>
                </c:pt>
                <c:pt idx="35">
                  <c:v>13.919579244096534</c:v>
                </c:pt>
              </c:numCache>
            </c:numRef>
          </c:val>
          <c:smooth val="0"/>
          <c:extLst>
            <c:ext xmlns:c16="http://schemas.microsoft.com/office/drawing/2014/chart" uri="{C3380CC4-5D6E-409C-BE32-E72D297353CC}">
              <c16:uniqueId val="{00000001-A1D1-4EE2-9692-A870A8DD26C3}"/>
            </c:ext>
          </c:extLst>
        </c:ser>
        <c:ser>
          <c:idx val="2"/>
          <c:order val="2"/>
          <c:tx>
            <c:strRef>
              <c:f>'Step by Step'!$B$156</c:f>
              <c:strCache>
                <c:ptCount val="1"/>
                <c:pt idx="0">
                  <c:v>Linear</c:v>
                </c:pt>
              </c:strCache>
            </c:strRef>
          </c:tx>
          <c:spPr>
            <a:ln w="28575" cap="rnd">
              <a:solidFill>
                <a:schemeClr val="accent3"/>
              </a:solidFill>
              <a:round/>
            </a:ln>
            <a:effectLst/>
          </c:spPr>
          <c:marker>
            <c:symbol val="none"/>
          </c:marker>
          <c:cat>
            <c:numRef>
              <c:f>'Step by Step'!$C$153:$AL$153</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'Step by Step'!$C$156:$AL$156</c:f>
              <c:numCache>
                <c:formatCode>0.00</c:formatCode>
                <c:ptCount val="36"/>
                <c:pt idx="0">
                  <c:v>5.0324</c:v>
                </c:pt>
                <c:pt idx="1">
                  <c:v>5.2122999999999999</c:v>
                </c:pt>
                <c:pt idx="2">
                  <c:v>5.3921999999999999</c:v>
                </c:pt>
                <c:pt idx="3">
                  <c:v>5.5720999999999998</c:v>
                </c:pt>
                <c:pt idx="4">
                  <c:v>5.7519999999999998</c:v>
                </c:pt>
                <c:pt idx="5">
                  <c:v>5.9319000000000006</c:v>
                </c:pt>
                <c:pt idx="6">
                  <c:v>6.1118000000000006</c:v>
                </c:pt>
                <c:pt idx="7">
                  <c:v>6.2917000000000005</c:v>
                </c:pt>
                <c:pt idx="8">
                  <c:v>6.4716000000000005</c:v>
                </c:pt>
                <c:pt idx="9">
                  <c:v>6.6515000000000004</c:v>
                </c:pt>
                <c:pt idx="10">
                  <c:v>6.8314000000000004</c:v>
                </c:pt>
                <c:pt idx="11">
                  <c:v>7.0113000000000003</c:v>
                </c:pt>
                <c:pt idx="12">
                  <c:v>7.1912000000000003</c:v>
                </c:pt>
                <c:pt idx="13">
                  <c:v>7.3711000000000002</c:v>
                </c:pt>
                <c:pt idx="14">
                  <c:v>7.5510000000000002</c:v>
                </c:pt>
                <c:pt idx="15">
                  <c:v>7.7309000000000001</c:v>
                </c:pt>
                <c:pt idx="16">
                  <c:v>7.9108000000000001</c:v>
                </c:pt>
                <c:pt idx="17">
                  <c:v>8.0907</c:v>
                </c:pt>
                <c:pt idx="18">
                  <c:v>8.2706</c:v>
                </c:pt>
                <c:pt idx="19">
                  <c:v>8.4504999999999999</c:v>
                </c:pt>
                <c:pt idx="20">
                  <c:v>8.6303999999999998</c:v>
                </c:pt>
                <c:pt idx="21">
                  <c:v>8.8102999999999998</c:v>
                </c:pt>
                <c:pt idx="22">
                  <c:v>8.9901999999999997</c:v>
                </c:pt>
                <c:pt idx="23">
                  <c:v>9.1701000000000015</c:v>
                </c:pt>
                <c:pt idx="24">
                  <c:v>9.3500000000000014</c:v>
                </c:pt>
                <c:pt idx="25">
                  <c:v>9.5299000000000014</c:v>
                </c:pt>
                <c:pt idx="26">
                  <c:v>9.7098000000000013</c:v>
                </c:pt>
                <c:pt idx="27">
                  <c:v>9.8897000000000013</c:v>
                </c:pt>
                <c:pt idx="28">
                  <c:v>10.069600000000001</c:v>
                </c:pt>
                <c:pt idx="29">
                  <c:v>10.249500000000001</c:v>
                </c:pt>
                <c:pt idx="30">
                  <c:v>10.429400000000001</c:v>
                </c:pt>
                <c:pt idx="31">
                  <c:v>10.609300000000001</c:v>
                </c:pt>
                <c:pt idx="32">
                  <c:v>10.789200000000001</c:v>
                </c:pt>
                <c:pt idx="33">
                  <c:v>10.969100000000001</c:v>
                </c:pt>
                <c:pt idx="34">
                  <c:v>11.149000000000001</c:v>
                </c:pt>
                <c:pt idx="35">
                  <c:v>11.328900000000001</c:v>
                </c:pt>
              </c:numCache>
            </c:numRef>
          </c:val>
          <c:smooth val="0"/>
          <c:extLst>
            <c:ext xmlns:c16="http://schemas.microsoft.com/office/drawing/2014/chart" uri="{C3380CC4-5D6E-409C-BE32-E72D297353CC}">
              <c16:uniqueId val="{00000002-A1D1-4EE2-9692-A870A8DD26C3}"/>
            </c:ext>
          </c:extLst>
        </c:ser>
        <c:ser>
          <c:idx val="3"/>
          <c:order val="3"/>
          <c:tx>
            <c:strRef>
              <c:f>'Step by Step'!$B$157</c:f>
              <c:strCache>
                <c:ptCount val="1"/>
                <c:pt idx="0">
                  <c:v>Log</c:v>
                </c:pt>
              </c:strCache>
            </c:strRef>
          </c:tx>
          <c:spPr>
            <a:ln w="28575" cap="rnd">
              <a:solidFill>
                <a:schemeClr val="accent4"/>
              </a:solidFill>
              <a:round/>
            </a:ln>
            <a:effectLst/>
          </c:spPr>
          <c:marker>
            <c:symbol val="none"/>
          </c:marker>
          <c:cat>
            <c:numRef>
              <c:f>'Step by Step'!$C$153:$AL$153</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'Step by Step'!$C$157:$AL$157</c:f>
              <c:numCache>
                <c:formatCode>0.00</c:formatCode>
                <c:ptCount val="36"/>
                <c:pt idx="0">
                  <c:v>4.3045999999999998</c:v>
                </c:pt>
                <c:pt idx="1">
                  <c:v>5.0554863407005888</c:v>
                </c:pt>
                <c:pt idx="2">
                  <c:v>5.4947266923141633</c:v>
                </c:pt>
                <c:pt idx="3">
                  <c:v>5.8063726814011769</c:v>
                </c:pt>
                <c:pt idx="4">
                  <c:v>6.0481040905398604</c:v>
                </c:pt>
                <c:pt idx="5">
                  <c:v>6.2456130330147515</c:v>
                </c:pt>
                <c:pt idx="6">
                  <c:v>6.4126044644716202</c:v>
                </c:pt>
                <c:pt idx="7">
                  <c:v>6.5572590221017659</c:v>
                </c:pt>
                <c:pt idx="8">
                  <c:v>6.684853384628326</c:v>
                </c:pt>
                <c:pt idx="9">
                  <c:v>6.7989904312404494</c:v>
                </c:pt>
                <c:pt idx="10">
                  <c:v>6.9022399490224746</c:v>
                </c:pt>
                <c:pt idx="11">
                  <c:v>6.9964993737153405</c:v>
                </c:pt>
                <c:pt idx="12">
                  <c:v>7.083209638938083</c:v>
                </c:pt>
                <c:pt idx="13">
                  <c:v>7.1634908051722093</c:v>
                </c:pt>
                <c:pt idx="14">
                  <c:v>7.2382307828540231</c:v>
                </c:pt>
                <c:pt idx="15">
                  <c:v>7.3081453628023549</c:v>
                </c:pt>
                <c:pt idx="16">
                  <c:v>7.3738200156160989</c:v>
                </c:pt>
                <c:pt idx="17">
                  <c:v>7.435739725328915</c:v>
                </c:pt>
                <c:pt idx="18">
                  <c:v>7.4943107461310046</c:v>
                </c:pt>
                <c:pt idx="19">
                  <c:v>7.5498767719410385</c:v>
                </c:pt>
                <c:pt idx="20">
                  <c:v>7.6027311567857838</c:v>
                </c:pt>
                <c:pt idx="21">
                  <c:v>7.6531262897230636</c:v>
                </c:pt>
                <c:pt idx="22">
                  <c:v>7.7012808841160467</c:v>
                </c:pt>
                <c:pt idx="23">
                  <c:v>7.7473857144159286</c:v>
                </c:pt>
                <c:pt idx="24">
                  <c:v>7.7916081810797211</c:v>
                </c:pt>
                <c:pt idx="25">
                  <c:v>7.8340959796386711</c:v>
                </c:pt>
                <c:pt idx="26">
                  <c:v>7.8749800769424887</c:v>
                </c:pt>
                <c:pt idx="27">
                  <c:v>7.9143771458727983</c:v>
                </c:pt>
                <c:pt idx="28">
                  <c:v>7.9523915726243466</c:v>
                </c:pt>
                <c:pt idx="29">
                  <c:v>7.9891171235546121</c:v>
                </c:pt>
                <c:pt idx="30">
                  <c:v>8.0246383386187574</c:v>
                </c:pt>
                <c:pt idx="31">
                  <c:v>8.0590317035029422</c:v>
                </c:pt>
                <c:pt idx="32">
                  <c:v>8.0923666413366373</c:v>
                </c:pt>
                <c:pt idx="33">
                  <c:v>8.1247063563166879</c:v>
                </c:pt>
                <c:pt idx="34">
                  <c:v>8.1561085550114818</c:v>
                </c:pt>
                <c:pt idx="35">
                  <c:v>8.186626066029504</c:v>
                </c:pt>
              </c:numCache>
            </c:numRef>
          </c:val>
          <c:smooth val="0"/>
          <c:extLst>
            <c:ext xmlns:c16="http://schemas.microsoft.com/office/drawing/2014/chart" uri="{C3380CC4-5D6E-409C-BE32-E72D297353CC}">
              <c16:uniqueId val="{00000003-A1D1-4EE2-9692-A870A8DD26C3}"/>
            </c:ext>
          </c:extLst>
        </c:ser>
        <c:ser>
          <c:idx val="4"/>
          <c:order val="4"/>
          <c:tx>
            <c:strRef>
              <c:f>'Step by Step'!$B$158</c:f>
              <c:strCache>
                <c:ptCount val="1"/>
                <c:pt idx="0">
                  <c:v>Polynomial</c:v>
                </c:pt>
              </c:strCache>
            </c:strRef>
          </c:tx>
          <c:spPr>
            <a:ln w="28575" cap="rnd">
              <a:solidFill>
                <a:schemeClr val="accent5"/>
              </a:solidFill>
              <a:round/>
            </a:ln>
            <a:effectLst/>
          </c:spPr>
          <c:marker>
            <c:symbol val="none"/>
          </c:marker>
          <c:cat>
            <c:numRef>
              <c:f>'Step by Step'!$C$153:$AL$153</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'Step by Step'!$C$158:$AL$158</c:f>
              <c:numCache>
                <c:formatCode>0.00</c:formatCode>
                <c:ptCount val="36"/>
                <c:pt idx="0">
                  <c:v>4.9128999999999996</c:v>
                </c:pt>
                <c:pt idx="1">
                  <c:v>5.1406000000000001</c:v>
                </c:pt>
                <c:pt idx="2">
                  <c:v>5.3614999999999995</c:v>
                </c:pt>
                <c:pt idx="3">
                  <c:v>5.5755999999999997</c:v>
                </c:pt>
                <c:pt idx="4">
                  <c:v>5.7828999999999997</c:v>
                </c:pt>
                <c:pt idx="5">
                  <c:v>5.9833999999999996</c:v>
                </c:pt>
                <c:pt idx="6">
                  <c:v>6.1770999999999994</c:v>
                </c:pt>
                <c:pt idx="7">
                  <c:v>6.3639999999999999</c:v>
                </c:pt>
                <c:pt idx="8">
                  <c:v>6.5441000000000003</c:v>
                </c:pt>
                <c:pt idx="9">
                  <c:v>6.7173999999999996</c:v>
                </c:pt>
                <c:pt idx="10">
                  <c:v>6.8839000000000006</c:v>
                </c:pt>
                <c:pt idx="11">
                  <c:v>7.0435999999999996</c:v>
                </c:pt>
                <c:pt idx="12">
                  <c:v>7.1964999999999995</c:v>
                </c:pt>
                <c:pt idx="13">
                  <c:v>7.3426</c:v>
                </c:pt>
                <c:pt idx="14">
                  <c:v>7.4819000000000004</c:v>
                </c:pt>
                <c:pt idx="15">
                  <c:v>7.6143999999999998</c:v>
                </c:pt>
                <c:pt idx="16">
                  <c:v>7.7401</c:v>
                </c:pt>
                <c:pt idx="17">
                  <c:v>7.859</c:v>
                </c:pt>
                <c:pt idx="18">
                  <c:v>7.9710999999999999</c:v>
                </c:pt>
                <c:pt idx="19">
                  <c:v>8.0763999999999996</c:v>
                </c:pt>
                <c:pt idx="20">
                  <c:v>8.1749000000000009</c:v>
                </c:pt>
                <c:pt idx="21">
                  <c:v>8.2666000000000004</c:v>
                </c:pt>
                <c:pt idx="22">
                  <c:v>8.3514999999999997</c:v>
                </c:pt>
                <c:pt idx="23">
                  <c:v>8.4296000000000006</c:v>
                </c:pt>
                <c:pt idx="24">
                  <c:v>8.5008999999999997</c:v>
                </c:pt>
                <c:pt idx="25">
                  <c:v>8.5654000000000003</c:v>
                </c:pt>
                <c:pt idx="26">
                  <c:v>8.6231000000000009</c:v>
                </c:pt>
                <c:pt idx="27">
                  <c:v>8.6739999999999995</c:v>
                </c:pt>
                <c:pt idx="28">
                  <c:v>8.7180999999999997</c:v>
                </c:pt>
                <c:pt idx="29">
                  <c:v>8.7554000000000016</c:v>
                </c:pt>
                <c:pt idx="30">
                  <c:v>8.7858999999999998</c:v>
                </c:pt>
                <c:pt idx="31">
                  <c:v>8.8095999999999997</c:v>
                </c:pt>
                <c:pt idx="32">
                  <c:v>8.8264999999999993</c:v>
                </c:pt>
                <c:pt idx="33">
                  <c:v>8.8366000000000007</c:v>
                </c:pt>
                <c:pt idx="34">
                  <c:v>8.8399000000000001</c:v>
                </c:pt>
                <c:pt idx="35">
                  <c:v>8.8363999999999994</c:v>
                </c:pt>
              </c:numCache>
            </c:numRef>
          </c:val>
          <c:smooth val="0"/>
          <c:extLst>
            <c:ext xmlns:c16="http://schemas.microsoft.com/office/drawing/2014/chart" uri="{C3380CC4-5D6E-409C-BE32-E72D297353CC}">
              <c16:uniqueId val="{00000004-A1D1-4EE2-9692-A870A8DD26C3}"/>
            </c:ext>
          </c:extLst>
        </c:ser>
        <c:ser>
          <c:idx val="5"/>
          <c:order val="5"/>
          <c:tx>
            <c:strRef>
              <c:f>'Step by Step'!$B$159</c:f>
              <c:strCache>
                <c:ptCount val="1"/>
                <c:pt idx="0">
                  <c:v>Power</c:v>
                </c:pt>
              </c:strCache>
            </c:strRef>
          </c:tx>
          <c:spPr>
            <a:ln w="28575" cap="rnd">
              <a:solidFill>
                <a:schemeClr val="accent6"/>
              </a:solidFill>
              <a:round/>
            </a:ln>
            <a:effectLst/>
          </c:spPr>
          <c:marker>
            <c:symbol val="none"/>
          </c:marker>
          <c:cat>
            <c:numRef>
              <c:f>'Step by Step'!$C$153:$AL$153</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'Step by Step'!$C$159:$AL$159</c:f>
              <c:numCache>
                <c:formatCode>0.00</c:formatCode>
                <c:ptCount val="36"/>
                <c:pt idx="0">
                  <c:v>4.4405000000000001</c:v>
                </c:pt>
                <c:pt idx="1">
                  <c:v>5.0309195973441225</c:v>
                </c:pt>
                <c:pt idx="2">
                  <c:v>5.4120451665594711</c:v>
                </c:pt>
                <c:pt idx="3">
                  <c:v>5.6998428093550624</c:v>
                </c:pt>
                <c:pt idx="4">
                  <c:v>5.9335741254400762</c:v>
                </c:pt>
                <c:pt idx="5">
                  <c:v>6.1316437541167836</c:v>
                </c:pt>
                <c:pt idx="6">
                  <c:v>6.3042587719389687</c:v>
                </c:pt>
                <c:pt idx="7">
                  <c:v>6.4577076661108794</c:v>
                </c:pt>
                <c:pt idx="8">
                  <c:v>6.5961564879810233</c:v>
                </c:pt>
                <c:pt idx="9">
                  <c:v>6.7225164621034788</c:v>
                </c:pt>
                <c:pt idx="10">
                  <c:v>6.838906984976421</c:v>
                </c:pt>
                <c:pt idx="11">
                  <c:v>6.9469219066588934</c:v>
                </c:pt>
                <c:pt idx="12">
                  <c:v>7.0477918993231805</c:v>
                </c:pt>
                <c:pt idx="13">
                  <c:v>7.1424882338647331</c:v>
                </c:pt>
                <c:pt idx="14">
                  <c:v>7.2317917275104833</c:v>
                </c:pt>
                <c:pt idx="15">
                  <c:v>7.3163400633614692</c:v>
                </c:pt>
                <c:pt idx="16">
                  <c:v>7.3966611761567185</c:v>
                </c:pt>
                <c:pt idx="17">
                  <c:v>7.4731973747398523</c:v>
                </c:pt>
                <c:pt idx="18">
                  <c:v>7.5463231366156824</c:v>
                </c:pt>
                <c:pt idx="19">
                  <c:v>7.6163584759970426</c:v>
                </c:pt>
                <c:pt idx="20">
                  <c:v>7.6835791499633919</c:v>
                </c:pt>
                <c:pt idx="21">
                  <c:v>7.7482245637048726</c:v>
                </c:pt>
                <c:pt idx="22">
                  <c:v>7.8105039733299462</c:v>
                </c:pt>
                <c:pt idx="23">
                  <c:v>7.8706014100730615</c:v>
                </c:pt>
                <c:pt idx="24">
                  <c:v>7.9286796311433312</c:v>
                </c:pt>
                <c:pt idx="25">
                  <c:v>7.984883320416202</c:v>
                </c:pt>
                <c:pt idx="26">
                  <c:v>8.0393417044584137</c:v>
                </c:pt>
                <c:pt idx="27">
                  <c:v>8.0921707081522118</c:v>
                </c:pt>
                <c:pt idx="28">
                  <c:v>8.1434747443217237</c:v>
                </c:pt>
                <c:pt idx="29">
                  <c:v>8.1933482098510542</c:v>
                </c:pt>
                <c:pt idx="30">
                  <c:v>8.2418767445114653</c:v>
                </c:pt>
                <c:pt idx="31">
                  <c:v>8.2891382964979528</c:v>
                </c:pt>
                <c:pt idx="32">
                  <c:v>8.3352040294091747</c:v>
                </c:pt>
                <c:pt idx="33">
                  <c:v>8.3801390983090336</c:v>
                </c:pt>
                <c:pt idx="34">
                  <c:v>8.4240033170263917</c:v>
                </c:pt>
                <c:pt idx="35">
                  <c:v>8.4668517345792971</c:v>
                </c:pt>
              </c:numCache>
            </c:numRef>
          </c:val>
          <c:smooth val="0"/>
          <c:extLst>
            <c:ext xmlns:c16="http://schemas.microsoft.com/office/drawing/2014/chart" uri="{C3380CC4-5D6E-409C-BE32-E72D297353CC}">
              <c16:uniqueId val="{00000005-A1D1-4EE2-9692-A870A8DD26C3}"/>
            </c:ext>
          </c:extLst>
        </c:ser>
        <c:dLbls>
          <c:showLegendKey val="0"/>
          <c:showVal val="0"/>
          <c:showCatName val="0"/>
          <c:showSerName val="0"/>
          <c:showPercent val="0"/>
          <c:showBubbleSize val="0"/>
        </c:dLbls>
        <c:smooth val="0"/>
        <c:axId val="1031086560"/>
        <c:axId val="1269773712"/>
      </c:lineChart>
      <c:catAx>
        <c:axId val="103108656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9773712"/>
        <c:crosses val="autoZero"/>
        <c:auto val="1"/>
        <c:lblAlgn val="ctr"/>
        <c:lblOffset val="100"/>
        <c:noMultiLvlLbl val="0"/>
      </c:catAx>
      <c:valAx>
        <c:axId val="1269773712"/>
        <c:scaling>
          <c:orientation val="minMax"/>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Volume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1086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1.png"/><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png"/><Relationship Id="rId5" Type="http://schemas.openxmlformats.org/officeDocument/2006/relationships/chart" Target="../charts/chart3.xml"/><Relationship Id="rId10" Type="http://schemas.openxmlformats.org/officeDocument/2006/relationships/chart" Target="../charts/chart6.xml"/><Relationship Id="rId4" Type="http://schemas.openxmlformats.org/officeDocument/2006/relationships/image" Target="../media/image2.png"/><Relationship Id="rId9"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495300</xdr:colOff>
      <xdr:row>1</xdr:row>
      <xdr:rowOff>104775</xdr:rowOff>
    </xdr:from>
    <xdr:to>
      <xdr:col>2</xdr:col>
      <xdr:colOff>104775</xdr:colOff>
      <xdr:row>8</xdr:row>
      <xdr:rowOff>190500</xdr:rowOff>
    </xdr:to>
    <xdr:sp macro="" textlink="">
      <xdr:nvSpPr>
        <xdr:cNvPr id="2" name="Rectangle 1">
          <a:extLst>
            <a:ext uri="{FF2B5EF4-FFF2-40B4-BE49-F238E27FC236}">
              <a16:creationId xmlns:a16="http://schemas.microsoft.com/office/drawing/2014/main" id="{56B67262-C6B8-46B7-BBA9-AC0958AB1561}"/>
            </a:ext>
          </a:extLst>
        </xdr:cNvPr>
        <xdr:cNvSpPr/>
      </xdr:nvSpPr>
      <xdr:spPr>
        <a:xfrm>
          <a:off x="495300" y="295275"/>
          <a:ext cx="15201900" cy="3848100"/>
        </a:xfrm>
        <a:prstGeom prst="rect">
          <a:avLst/>
        </a:prstGeom>
        <a:noFill/>
        <a:ln w="38100">
          <a:solidFill>
            <a:srgbClr val="00EAB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7410</xdr:colOff>
      <xdr:row>8</xdr:row>
      <xdr:rowOff>185207</xdr:rowOff>
    </xdr:from>
    <xdr:to>
      <xdr:col>14</xdr:col>
      <xdr:colOff>385763</xdr:colOff>
      <xdr:row>25</xdr:row>
      <xdr:rowOff>33336</xdr:rowOff>
    </xdr:to>
    <xdr:graphicFrame macro="">
      <xdr:nvGraphicFramePr>
        <xdr:cNvPr id="2" name="Chart 1">
          <a:extLst>
            <a:ext uri="{FF2B5EF4-FFF2-40B4-BE49-F238E27FC236}">
              <a16:creationId xmlns:a16="http://schemas.microsoft.com/office/drawing/2014/main" id="{97F95280-302C-4871-A739-A1607539F1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1595437</xdr:colOff>
      <xdr:row>33</xdr:row>
      <xdr:rowOff>11642</xdr:rowOff>
    </xdr:from>
    <xdr:to>
      <xdr:col>16</xdr:col>
      <xdr:colOff>274108</xdr:colOff>
      <xdr:row>49</xdr:row>
      <xdr:rowOff>183356</xdr:rowOff>
    </xdr:to>
    <xdr:graphicFrame macro="">
      <xdr:nvGraphicFramePr>
        <xdr:cNvPr id="4" name="Chart 3">
          <a:extLst>
            <a:ext uri="{FF2B5EF4-FFF2-40B4-BE49-F238E27FC236}">
              <a16:creationId xmlns:a16="http://schemas.microsoft.com/office/drawing/2014/main" id="{14DCDB26-90C6-4739-BE19-7483ED7622EA}"/>
            </a:ext>
            <a:ext uri="{147F2762-F138-4A5C-976F-8EAC2B608ADB}">
              <a16:predDERef xmlns:a16="http://schemas.microsoft.com/office/drawing/2014/main" pred="{97F95280-302C-4871-A739-A1607539F1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148433</xdr:colOff>
      <xdr:row>33</xdr:row>
      <xdr:rowOff>44978</xdr:rowOff>
    </xdr:from>
    <xdr:to>
      <xdr:col>15</xdr:col>
      <xdr:colOff>33337</xdr:colOff>
      <xdr:row>49</xdr:row>
      <xdr:rowOff>163700</xdr:rowOff>
    </xdr:to>
    <xdr:pic>
      <xdr:nvPicPr>
        <xdr:cNvPr id="6" name="Picture 5">
          <a:extLst>
            <a:ext uri="{FF2B5EF4-FFF2-40B4-BE49-F238E27FC236}">
              <a16:creationId xmlns:a16="http://schemas.microsoft.com/office/drawing/2014/main" id="{0DC3B03F-EBA2-489E-9A41-4AD8762B5FCA}"/>
            </a:ext>
            <a:ext uri="{147F2762-F138-4A5C-976F-8EAC2B608ADB}">
              <a16:predDERef xmlns:a16="http://schemas.microsoft.com/office/drawing/2014/main" pred="{14DCDB26-90C6-4739-BE19-7483ED7622EA}"/>
            </a:ext>
          </a:extLst>
        </xdr:cNvPr>
        <xdr:cNvPicPr>
          <a:picLocks noChangeAspect="1"/>
        </xdr:cNvPicPr>
      </xdr:nvPicPr>
      <xdr:blipFill rotWithShape="1">
        <a:blip xmlns:r="http://schemas.openxmlformats.org/officeDocument/2006/relationships" r:embed="rId3"/>
        <a:srcRect l="19257" t="46920" r="74871" b="27151"/>
        <a:stretch/>
      </xdr:blipFill>
      <xdr:spPr>
        <a:xfrm>
          <a:off x="7854158" y="6798203"/>
          <a:ext cx="2323304" cy="3166722"/>
        </a:xfrm>
        <a:prstGeom prst="rect">
          <a:avLst/>
        </a:prstGeom>
      </xdr:spPr>
    </xdr:pic>
    <xdr:clientData/>
  </xdr:twoCellAnchor>
  <xdr:twoCellAnchor editAs="oneCell">
    <xdr:from>
      <xdr:col>16</xdr:col>
      <xdr:colOff>176743</xdr:colOff>
      <xdr:row>31</xdr:row>
      <xdr:rowOff>293159</xdr:rowOff>
    </xdr:from>
    <xdr:to>
      <xdr:col>19</xdr:col>
      <xdr:colOff>111919</xdr:colOff>
      <xdr:row>52</xdr:row>
      <xdr:rowOff>184235</xdr:rowOff>
    </xdr:to>
    <xdr:pic>
      <xdr:nvPicPr>
        <xdr:cNvPr id="7" name="Picture 6">
          <a:extLst>
            <a:ext uri="{FF2B5EF4-FFF2-40B4-BE49-F238E27FC236}">
              <a16:creationId xmlns:a16="http://schemas.microsoft.com/office/drawing/2014/main" id="{2F253E09-ED70-4C60-9942-A07B9F45FB45}"/>
            </a:ext>
            <a:ext uri="{147F2762-F138-4A5C-976F-8EAC2B608ADB}">
              <a16:predDERef xmlns:a16="http://schemas.microsoft.com/office/drawing/2014/main" pred="{0DC3B03F-EBA2-489E-9A41-4AD8762B5FCA}"/>
            </a:ext>
          </a:extLst>
        </xdr:cNvPr>
        <xdr:cNvPicPr>
          <a:picLocks noChangeAspect="1"/>
        </xdr:cNvPicPr>
      </xdr:nvPicPr>
      <xdr:blipFill rotWithShape="1">
        <a:blip xmlns:r="http://schemas.openxmlformats.org/officeDocument/2006/relationships" r:embed="rId4"/>
        <a:srcRect l="37379" t="18727" r="54855" b="23859"/>
        <a:stretch/>
      </xdr:blipFill>
      <xdr:spPr>
        <a:xfrm>
          <a:off x="10930468" y="6522509"/>
          <a:ext cx="1763975" cy="4034451"/>
        </a:xfrm>
        <a:prstGeom prst="rect">
          <a:avLst/>
        </a:prstGeom>
      </xdr:spPr>
    </xdr:pic>
    <xdr:clientData/>
  </xdr:twoCellAnchor>
  <xdr:twoCellAnchor>
    <xdr:from>
      <xdr:col>1</xdr:col>
      <xdr:colOff>1554956</xdr:colOff>
      <xdr:row>62</xdr:row>
      <xdr:rowOff>124883</xdr:rowOff>
    </xdr:from>
    <xdr:to>
      <xdr:col>15</xdr:col>
      <xdr:colOff>302418</xdr:colOff>
      <xdr:row>80</xdr:row>
      <xdr:rowOff>104774</xdr:rowOff>
    </xdr:to>
    <xdr:graphicFrame macro="">
      <xdr:nvGraphicFramePr>
        <xdr:cNvPr id="8" name="Chart 7">
          <a:extLst>
            <a:ext uri="{FF2B5EF4-FFF2-40B4-BE49-F238E27FC236}">
              <a16:creationId xmlns:a16="http://schemas.microsoft.com/office/drawing/2014/main" id="{C226C454-48ED-4C30-B074-EE71E9EBBC55}"/>
            </a:ext>
            <a:ext uri="{147F2762-F138-4A5C-976F-8EAC2B608ADB}">
              <a16:predDERef xmlns:a16="http://schemas.microsoft.com/office/drawing/2014/main" pred="{2F253E09-ED70-4C60-9942-A07B9F45FB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16</xdr:col>
      <xdr:colOff>48685</xdr:colOff>
      <xdr:row>62</xdr:row>
      <xdr:rowOff>16971</xdr:rowOff>
    </xdr:from>
    <xdr:to>
      <xdr:col>19</xdr:col>
      <xdr:colOff>300039</xdr:colOff>
      <xdr:row>82</xdr:row>
      <xdr:rowOff>45497</xdr:rowOff>
    </xdr:to>
    <xdr:pic>
      <xdr:nvPicPr>
        <xdr:cNvPr id="9" name="Picture 8">
          <a:extLst>
            <a:ext uri="{FF2B5EF4-FFF2-40B4-BE49-F238E27FC236}">
              <a16:creationId xmlns:a16="http://schemas.microsoft.com/office/drawing/2014/main" id="{A6806B4C-A321-4133-99F8-B023F4D2C68C}"/>
            </a:ext>
            <a:ext uri="{147F2762-F138-4A5C-976F-8EAC2B608ADB}">
              <a16:predDERef xmlns:a16="http://schemas.microsoft.com/office/drawing/2014/main" pred="{C226C454-48ED-4C30-B074-EE71E9EBBC55}"/>
            </a:ext>
          </a:extLst>
        </xdr:cNvPr>
        <xdr:cNvPicPr>
          <a:picLocks noChangeAspect="1"/>
        </xdr:cNvPicPr>
      </xdr:nvPicPr>
      <xdr:blipFill rotWithShape="1">
        <a:blip xmlns:r="http://schemas.openxmlformats.org/officeDocument/2006/relationships" r:embed="rId6"/>
        <a:srcRect l="37472" t="20064" r="54983" b="25813"/>
        <a:stretch/>
      </xdr:blipFill>
      <xdr:spPr>
        <a:xfrm>
          <a:off x="10009114" y="12358650"/>
          <a:ext cx="2088318" cy="3838526"/>
        </a:xfrm>
        <a:prstGeom prst="rect">
          <a:avLst/>
        </a:prstGeom>
      </xdr:spPr>
    </xdr:pic>
    <xdr:clientData/>
  </xdr:twoCellAnchor>
  <xdr:twoCellAnchor>
    <xdr:from>
      <xdr:col>1</xdr:col>
      <xdr:colOff>1520031</xdr:colOff>
      <xdr:row>84</xdr:row>
      <xdr:rowOff>143401</xdr:rowOff>
    </xdr:from>
    <xdr:to>
      <xdr:col>15</xdr:col>
      <xdr:colOff>271462</xdr:colOff>
      <xdr:row>103</xdr:row>
      <xdr:rowOff>128586</xdr:rowOff>
    </xdr:to>
    <xdr:graphicFrame macro="">
      <xdr:nvGraphicFramePr>
        <xdr:cNvPr id="10" name="Chart 9">
          <a:extLst>
            <a:ext uri="{FF2B5EF4-FFF2-40B4-BE49-F238E27FC236}">
              <a16:creationId xmlns:a16="http://schemas.microsoft.com/office/drawing/2014/main" id="{D458DD43-3440-4999-931E-2A1EFBF088CA}"/>
            </a:ext>
            <a:ext uri="{147F2762-F138-4A5C-976F-8EAC2B608ADB}">
              <a16:predDERef xmlns:a16="http://schemas.microsoft.com/office/drawing/2014/main" pred="{A6806B4C-A321-4133-99F8-B023F4D2C6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15</xdr:col>
      <xdr:colOff>411052</xdr:colOff>
      <xdr:row>84</xdr:row>
      <xdr:rowOff>55112</xdr:rowOff>
    </xdr:from>
    <xdr:to>
      <xdr:col>19</xdr:col>
      <xdr:colOff>40824</xdr:colOff>
      <xdr:row>104</xdr:row>
      <xdr:rowOff>108799</xdr:rowOff>
    </xdr:to>
    <xdr:pic>
      <xdr:nvPicPr>
        <xdr:cNvPr id="11" name="Picture 10">
          <a:extLst>
            <a:ext uri="{FF2B5EF4-FFF2-40B4-BE49-F238E27FC236}">
              <a16:creationId xmlns:a16="http://schemas.microsoft.com/office/drawing/2014/main" id="{EA277C5C-77BF-46E6-A2B3-D54C24C47130}"/>
            </a:ext>
            <a:ext uri="{147F2762-F138-4A5C-976F-8EAC2B608ADB}">
              <a16:predDERef xmlns:a16="http://schemas.microsoft.com/office/drawing/2014/main" pred="{D458DD43-3440-4999-931E-2A1EFBF088CA}"/>
            </a:ext>
          </a:extLst>
        </xdr:cNvPr>
        <xdr:cNvPicPr>
          <a:picLocks noChangeAspect="1"/>
        </xdr:cNvPicPr>
      </xdr:nvPicPr>
      <xdr:blipFill rotWithShape="1">
        <a:blip xmlns:r="http://schemas.openxmlformats.org/officeDocument/2006/relationships" r:embed="rId8"/>
        <a:srcRect l="37631" t="18624" r="54919" b="26020"/>
        <a:stretch/>
      </xdr:blipFill>
      <xdr:spPr>
        <a:xfrm>
          <a:off x="9759159" y="16587791"/>
          <a:ext cx="2079057" cy="3863687"/>
        </a:xfrm>
        <a:prstGeom prst="rect">
          <a:avLst/>
        </a:prstGeom>
      </xdr:spPr>
    </xdr:pic>
    <xdr:clientData/>
  </xdr:twoCellAnchor>
  <xdr:twoCellAnchor>
    <xdr:from>
      <xdr:col>2</xdr:col>
      <xdr:colOff>6351</xdr:colOff>
      <xdr:row>130</xdr:row>
      <xdr:rowOff>132292</xdr:rowOff>
    </xdr:from>
    <xdr:to>
      <xdr:col>14</xdr:col>
      <xdr:colOff>340784</xdr:colOff>
      <xdr:row>146</xdr:row>
      <xdr:rowOff>165100</xdr:rowOff>
    </xdr:to>
    <xdr:graphicFrame macro="">
      <xdr:nvGraphicFramePr>
        <xdr:cNvPr id="15" name="Chart 14">
          <a:extLst>
            <a:ext uri="{FF2B5EF4-FFF2-40B4-BE49-F238E27FC236}">
              <a16:creationId xmlns:a16="http://schemas.microsoft.com/office/drawing/2014/main" id="{D5E18102-3D11-4ECB-9FBB-6292DBDACCF6}"/>
            </a:ext>
            <a:ext uri="{147F2762-F138-4A5C-976F-8EAC2B608ADB}">
              <a16:predDERef xmlns:a16="http://schemas.microsoft.com/office/drawing/2014/main" pred="{EA277C5C-77BF-46E6-A2B3-D54C24C471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14817</xdr:colOff>
      <xdr:row>160</xdr:row>
      <xdr:rowOff>42332</xdr:rowOff>
    </xdr:from>
    <xdr:to>
      <xdr:col>15</xdr:col>
      <xdr:colOff>190499</xdr:colOff>
      <xdr:row>183</xdr:row>
      <xdr:rowOff>121444</xdr:rowOff>
    </xdr:to>
    <xdr:graphicFrame macro="">
      <xdr:nvGraphicFramePr>
        <xdr:cNvPr id="12" name="Chart 11">
          <a:extLst>
            <a:ext uri="{FF2B5EF4-FFF2-40B4-BE49-F238E27FC236}">
              <a16:creationId xmlns:a16="http://schemas.microsoft.com/office/drawing/2014/main" id="{AE5AEBE2-2B02-4093-83E8-4C791FB47F35}"/>
            </a:ext>
            <a:ext uri="{147F2762-F138-4A5C-976F-8EAC2B608ADB}">
              <a16:predDERef xmlns:a16="http://schemas.microsoft.com/office/drawing/2014/main" pred="{356EC777-369F-44E1-8FE8-F700E6F02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9"/>
  <sheetViews>
    <sheetView showGridLines="0" tabSelected="1" workbookViewId="0"/>
  </sheetViews>
  <sheetFormatPr defaultRowHeight="15" x14ac:dyDescent="0.25"/>
  <cols>
    <col min="1" max="1" width="9.140625" style="1"/>
    <col min="2" max="2" width="129.7109375" style="1" customWidth="1"/>
    <col min="3" max="16384" width="9.140625" style="1"/>
  </cols>
  <sheetData>
    <row r="1" spans="1:3" x14ac:dyDescent="0.25">
      <c r="A1" s="8"/>
    </row>
    <row r="3" spans="1:3" ht="18.75" x14ac:dyDescent="0.3">
      <c r="B3" s="18" t="s">
        <v>0</v>
      </c>
      <c r="C3" s="10"/>
    </row>
    <row r="4" spans="1:3" ht="28.5" customHeight="1" x14ac:dyDescent="0.3">
      <c r="B4" s="18" t="s">
        <v>1</v>
      </c>
      <c r="C4" s="10"/>
    </row>
    <row r="5" spans="1:3" ht="18.75" x14ac:dyDescent="0.3">
      <c r="B5" s="18"/>
      <c r="C5" s="10"/>
    </row>
    <row r="6" spans="1:3" ht="51.75" customHeight="1" x14ac:dyDescent="0.3">
      <c r="B6" s="18" t="s">
        <v>39</v>
      </c>
      <c r="C6" s="10"/>
    </row>
    <row r="7" spans="1:3" ht="18.75" x14ac:dyDescent="0.3">
      <c r="B7" s="18"/>
      <c r="C7" s="10"/>
    </row>
    <row r="8" spans="1:3" ht="39.75" customHeight="1" x14ac:dyDescent="0.3">
      <c r="B8" s="18" t="s">
        <v>2</v>
      </c>
      <c r="C8" s="10"/>
    </row>
    <row r="9" spans="1:3" ht="18.75" x14ac:dyDescent="0.3">
      <c r="B9" s="10"/>
      <c r="C9" s="10"/>
    </row>
  </sheetData>
  <pageMargins left="0.7" right="0.7" top="0.75" bottom="0.75" header="0.3" footer="0.3"/>
  <pageSetup paperSize="9"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L159"/>
  <sheetViews>
    <sheetView showGridLines="0" showRowColHeaders="0" zoomScale="70" zoomScaleNormal="70" workbookViewId="0"/>
  </sheetViews>
  <sheetFormatPr defaultRowHeight="15" x14ac:dyDescent="0.25"/>
  <cols>
    <col min="1" max="1" width="2.42578125" style="1" customWidth="1"/>
    <col min="2" max="2" width="18.28515625" style="1" customWidth="1"/>
    <col min="3" max="3" width="10" style="1" bestFit="1" customWidth="1"/>
    <col min="4" max="16384" width="9.140625" style="1"/>
  </cols>
  <sheetData>
    <row r="1" spans="1:38" s="9" customFormat="1" ht="18.75" x14ac:dyDescent="0.3">
      <c r="A1" s="12" t="s">
        <v>3</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row>
    <row r="3" spans="1:38" hidden="1" x14ac:dyDescent="0.25">
      <c r="C3" s="2"/>
      <c r="D3" s="2"/>
      <c r="E3" s="2"/>
      <c r="F3" s="2"/>
      <c r="G3" s="2"/>
      <c r="H3" s="2"/>
      <c r="I3" s="2"/>
      <c r="J3" s="2"/>
      <c r="K3" s="2"/>
      <c r="L3" s="2"/>
      <c r="M3" s="2"/>
      <c r="N3" s="2"/>
      <c r="O3" s="2"/>
      <c r="P3" s="2"/>
      <c r="Q3" s="2"/>
      <c r="R3" s="2"/>
      <c r="S3" s="3"/>
      <c r="T3" s="3"/>
      <c r="U3" s="3"/>
      <c r="V3" s="3"/>
      <c r="W3" s="3"/>
      <c r="X3" s="3"/>
      <c r="Y3" s="3"/>
      <c r="Z3" s="3"/>
      <c r="AA3" s="3"/>
      <c r="AB3" s="3"/>
      <c r="AC3" s="3"/>
      <c r="AD3" s="3"/>
      <c r="AE3" s="3"/>
      <c r="AF3" s="3"/>
      <c r="AG3" s="3"/>
      <c r="AH3" s="3"/>
      <c r="AI3" s="3"/>
      <c r="AJ3" s="3"/>
      <c r="AK3" s="3"/>
      <c r="AL3" s="3"/>
    </row>
    <row r="4" spans="1:38" s="9" customFormat="1" ht="18.75" x14ac:dyDescent="0.3">
      <c r="A4" s="12" t="s">
        <v>4</v>
      </c>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row>
    <row r="5" spans="1:38" x14ac:dyDescent="0.25">
      <c r="C5" s="2"/>
      <c r="D5" s="2"/>
      <c r="E5" s="2"/>
      <c r="F5" s="2"/>
      <c r="G5" s="2"/>
      <c r="H5" s="2"/>
      <c r="I5" s="2"/>
      <c r="J5" s="2"/>
      <c r="K5" s="2"/>
      <c r="L5" s="2"/>
      <c r="M5" s="2"/>
      <c r="N5" s="2"/>
      <c r="O5" s="2"/>
      <c r="P5" s="2"/>
      <c r="Q5" s="2"/>
      <c r="R5" s="2"/>
      <c r="S5" s="3"/>
      <c r="T5" s="3"/>
      <c r="U5" s="3"/>
      <c r="V5" s="3"/>
      <c r="W5" s="3"/>
      <c r="X5" s="3"/>
      <c r="Y5" s="3"/>
      <c r="Z5" s="3"/>
      <c r="AA5" s="3"/>
      <c r="AB5" s="3"/>
      <c r="AC5" s="3"/>
      <c r="AD5" s="3"/>
      <c r="AE5" s="3"/>
      <c r="AF5" s="3"/>
      <c r="AG5" s="3"/>
      <c r="AH5" s="3"/>
      <c r="AI5" s="3"/>
      <c r="AJ5" s="3"/>
      <c r="AK5" s="3"/>
      <c r="AL5" s="3"/>
    </row>
    <row r="6" spans="1:38" x14ac:dyDescent="0.25">
      <c r="C6" s="6">
        <v>42430</v>
      </c>
      <c r="D6" s="6">
        <v>42461</v>
      </c>
      <c r="E6" s="6">
        <v>42491</v>
      </c>
      <c r="F6" s="6">
        <v>42522</v>
      </c>
      <c r="G6" s="6">
        <v>42552</v>
      </c>
      <c r="H6" s="6">
        <v>42583</v>
      </c>
      <c r="I6" s="6">
        <v>42614</v>
      </c>
      <c r="J6" s="6">
        <v>42644</v>
      </c>
      <c r="K6" s="6">
        <v>42675</v>
      </c>
      <c r="L6" s="6">
        <v>42705</v>
      </c>
      <c r="M6" s="6">
        <v>42736</v>
      </c>
      <c r="N6" s="6">
        <v>42767</v>
      </c>
      <c r="O6" s="6">
        <v>42795</v>
      </c>
      <c r="P6" s="6">
        <v>42826</v>
      </c>
      <c r="Q6" s="6">
        <v>42856</v>
      </c>
      <c r="R6" s="6">
        <v>42887</v>
      </c>
      <c r="S6" s="6">
        <v>42917</v>
      </c>
      <c r="T6" s="6">
        <v>42948</v>
      </c>
      <c r="U6" s="6">
        <v>42979</v>
      </c>
      <c r="V6" s="6">
        <v>43009</v>
      </c>
      <c r="W6" s="6">
        <v>43040</v>
      </c>
      <c r="X6" s="6">
        <v>43070</v>
      </c>
      <c r="Y6" s="3"/>
      <c r="Z6" s="3"/>
      <c r="AA6" s="3"/>
      <c r="AB6" s="3"/>
      <c r="AC6" s="3"/>
      <c r="AD6" s="3"/>
      <c r="AE6" s="3"/>
      <c r="AF6" s="3"/>
      <c r="AG6" s="3"/>
      <c r="AH6" s="3"/>
      <c r="AI6" s="3"/>
      <c r="AJ6" s="3"/>
      <c r="AK6" s="3"/>
      <c r="AL6" s="3"/>
    </row>
    <row r="7" spans="1:38" x14ac:dyDescent="0.25">
      <c r="C7" s="2">
        <v>1</v>
      </c>
      <c r="D7" s="2">
        <v>2</v>
      </c>
      <c r="E7" s="2">
        <v>3</v>
      </c>
      <c r="F7" s="2">
        <v>4</v>
      </c>
      <c r="G7" s="2">
        <v>5</v>
      </c>
      <c r="H7" s="2">
        <v>6</v>
      </c>
      <c r="I7" s="2">
        <v>7</v>
      </c>
      <c r="J7" s="2">
        <v>8</v>
      </c>
      <c r="K7" s="2">
        <v>9</v>
      </c>
      <c r="L7" s="2">
        <v>10</v>
      </c>
      <c r="M7" s="2">
        <v>11</v>
      </c>
      <c r="N7" s="2">
        <v>12</v>
      </c>
      <c r="O7" s="2">
        <v>13</v>
      </c>
      <c r="P7" s="2">
        <v>14</v>
      </c>
      <c r="Q7" s="2">
        <v>15</v>
      </c>
      <c r="R7" s="2">
        <v>16</v>
      </c>
      <c r="S7" s="3">
        <v>17</v>
      </c>
      <c r="T7" s="3">
        <v>18</v>
      </c>
      <c r="U7" s="3">
        <v>19</v>
      </c>
      <c r="V7" s="3">
        <v>20</v>
      </c>
      <c r="W7" s="3">
        <v>21</v>
      </c>
      <c r="X7" s="3">
        <v>22</v>
      </c>
    </row>
    <row r="8" spans="1:38" ht="27" customHeight="1" x14ac:dyDescent="0.25">
      <c r="B8" s="19" t="s">
        <v>27</v>
      </c>
      <c r="C8" s="13">
        <v>1.7052896208807147E-3</v>
      </c>
      <c r="D8" s="13">
        <v>1.9890136968189004E-2</v>
      </c>
      <c r="E8" s="13">
        <v>2.6147052454169688E-2</v>
      </c>
      <c r="F8" s="13">
        <v>3.3497240399281085E-2</v>
      </c>
      <c r="G8" s="13">
        <v>3.1256239774220755E-2</v>
      </c>
      <c r="H8" s="13">
        <v>3.4130834301775631E-2</v>
      </c>
      <c r="I8" s="13">
        <v>3.7112650821898421E-2</v>
      </c>
      <c r="J8" s="13">
        <v>4.2900438828916268E-2</v>
      </c>
      <c r="K8" s="13">
        <v>3.98245192236341E-2</v>
      </c>
      <c r="L8" s="13">
        <v>4.2090813598166542E-2</v>
      </c>
      <c r="M8" s="13">
        <v>4.2625100711871616E-2</v>
      </c>
      <c r="N8" s="13">
        <v>4.76924118236699E-2</v>
      </c>
      <c r="O8" s="13">
        <v>4.7675730230349087E-2</v>
      </c>
      <c r="P8" s="13">
        <v>4.6525086089851411E-2</v>
      </c>
      <c r="Q8" s="13">
        <v>4.4612394346104922E-2</v>
      </c>
      <c r="R8" s="13">
        <v>4.6884188446125775E-2</v>
      </c>
      <c r="S8" s="13">
        <v>5.1805177742001149E-2</v>
      </c>
      <c r="T8" s="13">
        <v>4.9899486263122628E-2</v>
      </c>
      <c r="U8" s="13">
        <v>5.1434916932392022E-2</v>
      </c>
      <c r="V8" s="13">
        <v>4.9276222630332489E-2</v>
      </c>
      <c r="W8" s="13">
        <v>5.4720156657812179E-2</v>
      </c>
      <c r="X8" s="13">
        <v>5.4963540279797628E-2</v>
      </c>
    </row>
    <row r="28" spans="1:38" ht="21" x14ac:dyDescent="0.35">
      <c r="A28" s="20" t="s">
        <v>22</v>
      </c>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row>
    <row r="30" spans="1:38" x14ac:dyDescent="0.25">
      <c r="C30" s="6">
        <v>42430</v>
      </c>
      <c r="D30" s="6">
        <v>42461</v>
      </c>
      <c r="E30" s="6">
        <v>42491</v>
      </c>
      <c r="F30" s="6">
        <v>42522</v>
      </c>
      <c r="G30" s="6">
        <v>42552</v>
      </c>
      <c r="H30" s="6">
        <v>42583</v>
      </c>
      <c r="I30" s="6">
        <v>42614</v>
      </c>
      <c r="J30" s="6">
        <v>42644</v>
      </c>
      <c r="K30" s="6">
        <v>42675</v>
      </c>
      <c r="L30" s="6">
        <v>42705</v>
      </c>
      <c r="M30" s="6">
        <v>42736</v>
      </c>
      <c r="N30" s="6">
        <v>42767</v>
      </c>
      <c r="O30" s="6">
        <v>42795</v>
      </c>
      <c r="P30" s="6">
        <v>42826</v>
      </c>
      <c r="Q30" s="6">
        <v>42856</v>
      </c>
      <c r="R30" s="6">
        <v>42887</v>
      </c>
      <c r="S30" s="6">
        <v>42917</v>
      </c>
      <c r="T30" s="6">
        <v>42948</v>
      </c>
      <c r="U30" s="6">
        <v>42979</v>
      </c>
      <c r="V30" s="6">
        <v>43009</v>
      </c>
      <c r="W30" s="6">
        <v>43040</v>
      </c>
      <c r="X30" s="6">
        <v>43070</v>
      </c>
      <c r="Y30" s="6">
        <v>43101</v>
      </c>
      <c r="Z30" s="6">
        <v>43132</v>
      </c>
      <c r="AA30" s="6">
        <v>43160</v>
      </c>
      <c r="AB30" s="6">
        <v>43191</v>
      </c>
      <c r="AC30" s="6">
        <v>43221</v>
      </c>
      <c r="AD30" s="6">
        <v>43252</v>
      </c>
      <c r="AE30" s="6">
        <v>43282</v>
      </c>
      <c r="AF30" s="6">
        <v>43313</v>
      </c>
      <c r="AG30" s="6">
        <v>43344</v>
      </c>
      <c r="AH30" s="6">
        <v>43374</v>
      </c>
      <c r="AI30" s="6">
        <v>43405</v>
      </c>
      <c r="AJ30" s="6">
        <v>43435</v>
      </c>
    </row>
    <row r="31" spans="1:38" x14ac:dyDescent="0.25">
      <c r="C31" s="2">
        <v>1</v>
      </c>
      <c r="D31" s="2">
        <v>2</v>
      </c>
      <c r="E31" s="2">
        <v>3</v>
      </c>
      <c r="F31" s="2">
        <v>4</v>
      </c>
      <c r="G31" s="2">
        <v>5</v>
      </c>
      <c r="H31" s="2">
        <v>6</v>
      </c>
      <c r="I31" s="2">
        <v>7</v>
      </c>
      <c r="J31" s="2">
        <v>8</v>
      </c>
      <c r="K31" s="2">
        <v>9</v>
      </c>
      <c r="L31" s="2">
        <v>10</v>
      </c>
      <c r="M31" s="2">
        <v>11</v>
      </c>
      <c r="N31" s="2">
        <v>12</v>
      </c>
      <c r="O31" s="2">
        <v>13</v>
      </c>
      <c r="P31" s="2">
        <v>14</v>
      </c>
      <c r="Q31" s="2">
        <v>15</v>
      </c>
      <c r="R31" s="2">
        <v>16</v>
      </c>
      <c r="S31" s="3">
        <v>17</v>
      </c>
      <c r="T31" s="3">
        <v>18</v>
      </c>
      <c r="U31" s="3">
        <v>19</v>
      </c>
      <c r="V31" s="3">
        <v>20</v>
      </c>
      <c r="W31" s="3">
        <v>21</v>
      </c>
      <c r="X31" s="3">
        <v>22</v>
      </c>
      <c r="Y31" s="3">
        <v>23</v>
      </c>
      <c r="Z31" s="3">
        <v>24</v>
      </c>
      <c r="AA31" s="3">
        <v>25</v>
      </c>
      <c r="AB31" s="3">
        <v>26</v>
      </c>
      <c r="AC31" s="3">
        <v>27</v>
      </c>
      <c r="AD31" s="3">
        <v>28</v>
      </c>
      <c r="AE31" s="3">
        <v>29</v>
      </c>
      <c r="AF31" s="3">
        <v>30</v>
      </c>
      <c r="AG31" s="3">
        <v>31</v>
      </c>
      <c r="AH31" s="3">
        <v>32</v>
      </c>
      <c r="AI31" s="3">
        <v>33</v>
      </c>
      <c r="AJ31" s="3">
        <v>34</v>
      </c>
    </row>
    <row r="32" spans="1:38" ht="26.25" customHeight="1" x14ac:dyDescent="0.25">
      <c r="B32" s="19" t="s">
        <v>27</v>
      </c>
      <c r="C32" s="13">
        <v>1.7052896208807147E-3</v>
      </c>
      <c r="D32" s="13">
        <v>1.9890136968189004E-2</v>
      </c>
      <c r="E32" s="13">
        <v>2.6147052454169688E-2</v>
      </c>
      <c r="F32" s="13">
        <v>3.3497240399281085E-2</v>
      </c>
      <c r="G32" s="13">
        <v>3.1256239774220755E-2</v>
      </c>
      <c r="H32" s="13">
        <v>3.4130834301775631E-2</v>
      </c>
      <c r="I32" s="13">
        <v>3.7112650821898421E-2</v>
      </c>
      <c r="J32" s="13">
        <v>4.2900438828916268E-2</v>
      </c>
      <c r="K32" s="13">
        <v>3.98245192236341E-2</v>
      </c>
      <c r="L32" s="13">
        <v>4.2090813598166542E-2</v>
      </c>
      <c r="M32" s="13">
        <v>4.2625100711871616E-2</v>
      </c>
      <c r="N32" s="13">
        <v>4.76924118236699E-2</v>
      </c>
      <c r="O32" s="13">
        <v>4.7675730230349087E-2</v>
      </c>
      <c r="P32" s="13">
        <v>4.6525086089851411E-2</v>
      </c>
      <c r="Q32" s="13">
        <v>4.4612394346104922E-2</v>
      </c>
      <c r="R32" s="13">
        <v>4.6884188446125775E-2</v>
      </c>
      <c r="S32" s="13">
        <v>5.1805177742001149E-2</v>
      </c>
      <c r="T32" s="13">
        <v>4.9899486263122628E-2</v>
      </c>
      <c r="U32" s="13">
        <v>5.1434916932392022E-2</v>
      </c>
      <c r="V32" s="13">
        <v>4.9276222630332489E-2</v>
      </c>
      <c r="W32" s="13">
        <v>5.4720156657812179E-2</v>
      </c>
      <c r="X32" s="13">
        <v>5.4963540279797628E-2</v>
      </c>
    </row>
    <row r="55" spans="1:38" ht="21" x14ac:dyDescent="0.35">
      <c r="A55" s="20" t="s">
        <v>23</v>
      </c>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row>
    <row r="57" spans="1:38" x14ac:dyDescent="0.25">
      <c r="C57" s="6">
        <v>42430</v>
      </c>
      <c r="D57" s="6">
        <v>42461</v>
      </c>
      <c r="E57" s="6">
        <v>42491</v>
      </c>
      <c r="F57" s="6">
        <v>42522</v>
      </c>
      <c r="G57" s="6">
        <v>42552</v>
      </c>
      <c r="H57" s="6">
        <v>42583</v>
      </c>
      <c r="I57" s="6">
        <v>42614</v>
      </c>
      <c r="J57" s="6">
        <v>42644</v>
      </c>
      <c r="K57" s="6">
        <v>42675</v>
      </c>
      <c r="L57" s="6">
        <v>42705</v>
      </c>
      <c r="M57" s="6">
        <v>42736</v>
      </c>
      <c r="N57" s="6">
        <v>42767</v>
      </c>
      <c r="O57" s="6">
        <v>42795</v>
      </c>
      <c r="P57" s="6">
        <v>42826</v>
      </c>
      <c r="Q57" s="6">
        <v>42856</v>
      </c>
      <c r="R57" s="6">
        <v>42887</v>
      </c>
      <c r="S57" s="6">
        <v>42917</v>
      </c>
      <c r="T57" s="6">
        <v>42948</v>
      </c>
      <c r="U57" s="6">
        <v>42979</v>
      </c>
      <c r="V57" s="6">
        <v>43009</v>
      </c>
      <c r="W57" s="6">
        <v>43040</v>
      </c>
      <c r="X57" s="6">
        <v>43070</v>
      </c>
      <c r="Y57" s="6">
        <v>43101</v>
      </c>
      <c r="Z57" s="6">
        <v>43132</v>
      </c>
      <c r="AA57" s="6">
        <v>43160</v>
      </c>
      <c r="AB57" s="6">
        <v>43191</v>
      </c>
      <c r="AC57" s="6">
        <v>43221</v>
      </c>
      <c r="AD57" s="6">
        <v>43252</v>
      </c>
      <c r="AE57" s="6">
        <v>43282</v>
      </c>
      <c r="AF57" s="6">
        <v>43313</v>
      </c>
      <c r="AG57" s="6">
        <v>43344</v>
      </c>
      <c r="AH57" s="6">
        <v>43374</v>
      </c>
      <c r="AI57" s="6">
        <v>43405</v>
      </c>
      <c r="AJ57" s="6">
        <v>43435</v>
      </c>
    </row>
    <row r="58" spans="1:38" x14ac:dyDescent="0.25">
      <c r="C58" s="2">
        <v>1</v>
      </c>
      <c r="D58" s="2">
        <v>2</v>
      </c>
      <c r="E58" s="2">
        <v>3</v>
      </c>
      <c r="F58" s="2">
        <v>4</v>
      </c>
      <c r="G58" s="2">
        <v>5</v>
      </c>
      <c r="H58" s="2">
        <v>6</v>
      </c>
      <c r="I58" s="2">
        <v>7</v>
      </c>
      <c r="J58" s="2">
        <v>8</v>
      </c>
      <c r="K58" s="2">
        <v>9</v>
      </c>
      <c r="L58" s="2">
        <v>10</v>
      </c>
      <c r="M58" s="2">
        <v>11</v>
      </c>
      <c r="N58" s="2">
        <v>12</v>
      </c>
      <c r="O58" s="2">
        <v>13</v>
      </c>
      <c r="P58" s="2">
        <v>14</v>
      </c>
      <c r="Q58" s="2">
        <v>15</v>
      </c>
      <c r="R58" s="2">
        <v>16</v>
      </c>
      <c r="S58" s="3">
        <v>17</v>
      </c>
      <c r="T58" s="3">
        <v>18</v>
      </c>
      <c r="U58" s="3">
        <v>19</v>
      </c>
      <c r="V58" s="3">
        <v>20</v>
      </c>
      <c r="W58" s="3">
        <v>21</v>
      </c>
      <c r="X58" s="3">
        <v>22</v>
      </c>
      <c r="Y58" s="3">
        <v>23</v>
      </c>
      <c r="Z58" s="3">
        <v>24</v>
      </c>
      <c r="AA58" s="3">
        <v>25</v>
      </c>
      <c r="AB58" s="3">
        <v>26</v>
      </c>
      <c r="AC58" s="3">
        <v>27</v>
      </c>
      <c r="AD58" s="3">
        <v>28</v>
      </c>
      <c r="AE58" s="3">
        <v>29</v>
      </c>
      <c r="AF58" s="3">
        <v>30</v>
      </c>
      <c r="AG58" s="3">
        <v>31</v>
      </c>
      <c r="AH58" s="3">
        <v>32</v>
      </c>
      <c r="AI58" s="3">
        <v>33</v>
      </c>
      <c r="AJ58" s="3">
        <v>34</v>
      </c>
    </row>
    <row r="59" spans="1:38" ht="25.5" customHeight="1" x14ac:dyDescent="0.25">
      <c r="B59" s="19" t="s">
        <v>27</v>
      </c>
      <c r="C59" s="13">
        <v>1.7052896208807147E-3</v>
      </c>
      <c r="D59" s="13">
        <v>1.9890136968189004E-2</v>
      </c>
      <c r="E59" s="13">
        <v>2.6147052454169688E-2</v>
      </c>
      <c r="F59" s="13">
        <v>3.3497240399281085E-2</v>
      </c>
      <c r="G59" s="13">
        <v>3.1256239774220755E-2</v>
      </c>
      <c r="H59" s="13">
        <v>3.4130834301775631E-2</v>
      </c>
      <c r="I59" s="13">
        <v>3.7112650821898421E-2</v>
      </c>
      <c r="J59" s="13">
        <v>4.2900438828916268E-2</v>
      </c>
      <c r="K59" s="13">
        <v>3.98245192236341E-2</v>
      </c>
      <c r="L59" s="13">
        <v>4.2090813598166542E-2</v>
      </c>
      <c r="M59" s="13">
        <v>4.2625100711871616E-2</v>
      </c>
      <c r="N59" s="13">
        <v>4.76924118236699E-2</v>
      </c>
      <c r="O59" s="13">
        <v>4.7675730230349087E-2</v>
      </c>
      <c r="P59" s="13">
        <v>4.6525086089851411E-2</v>
      </c>
      <c r="Q59" s="13">
        <v>4.4612394346104922E-2</v>
      </c>
      <c r="R59" s="13">
        <v>4.6884188446125775E-2</v>
      </c>
      <c r="S59" s="13">
        <v>5.1805177742001149E-2</v>
      </c>
      <c r="T59" s="13">
        <v>4.9899486263122628E-2</v>
      </c>
      <c r="U59" s="13">
        <v>5.1434916932392022E-2</v>
      </c>
      <c r="V59" s="13">
        <v>4.9276222630332489E-2</v>
      </c>
      <c r="W59" s="13">
        <v>5.4720156657812179E-2</v>
      </c>
      <c r="X59" s="13">
        <v>5.4963540279797628E-2</v>
      </c>
    </row>
    <row r="61" spans="1:38" ht="15.75" x14ac:dyDescent="0.25">
      <c r="C61" s="5" t="s">
        <v>24</v>
      </c>
    </row>
    <row r="62" spans="1:38" x14ac:dyDescent="0.25">
      <c r="D62" s="1" t="s">
        <v>6</v>
      </c>
    </row>
    <row r="83" spans="3:4" x14ac:dyDescent="0.25">
      <c r="C83" s="5" t="s">
        <v>7</v>
      </c>
    </row>
    <row r="84" spans="3:4" x14ac:dyDescent="0.25">
      <c r="D84" s="5" t="s">
        <v>25</v>
      </c>
    </row>
    <row r="106" spans="1:38" ht="21" x14ac:dyDescent="0.35">
      <c r="A106" s="20" t="s">
        <v>28</v>
      </c>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row>
    <row r="107" spans="1:38" ht="21" x14ac:dyDescent="0.35">
      <c r="A107" s="23"/>
      <c r="B107" s="25" t="s">
        <v>29</v>
      </c>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row>
    <row r="108" spans="1:38" ht="9" customHeight="1" x14ac:dyDescent="0.35">
      <c r="A108" s="23"/>
      <c r="B108" s="16"/>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row>
    <row r="109" spans="1:38" ht="18.75" x14ac:dyDescent="0.3">
      <c r="B109" s="9" t="s">
        <v>10</v>
      </c>
      <c r="C109" s="16" t="s">
        <v>11</v>
      </c>
    </row>
    <row r="110" spans="1:38" ht="18.75" x14ac:dyDescent="0.3">
      <c r="B110" s="9" t="s">
        <v>12</v>
      </c>
      <c r="C110" s="16" t="s">
        <v>13</v>
      </c>
    </row>
    <row r="111" spans="1:38" ht="18.75" x14ac:dyDescent="0.3">
      <c r="B111" s="9" t="s">
        <v>14</v>
      </c>
      <c r="C111" s="16" t="s">
        <v>15</v>
      </c>
    </row>
    <row r="112" spans="1:38" ht="18.75" x14ac:dyDescent="0.3">
      <c r="B112" s="9" t="s">
        <v>16</v>
      </c>
      <c r="C112" s="17" t="s">
        <v>17</v>
      </c>
    </row>
    <row r="113" spans="1:38" ht="18.75" x14ac:dyDescent="0.3">
      <c r="B113" s="9" t="s">
        <v>18</v>
      </c>
      <c r="C113" s="16" t="s">
        <v>19</v>
      </c>
    </row>
    <row r="114" spans="1:38" ht="18.75" x14ac:dyDescent="0.3">
      <c r="B114" s="9"/>
      <c r="C114" s="16"/>
    </row>
    <row r="115" spans="1:38" ht="18.75" x14ac:dyDescent="0.3">
      <c r="B115" s="25" t="s">
        <v>36</v>
      </c>
      <c r="C115" s="16"/>
    </row>
    <row r="116" spans="1:38" ht="18.75" x14ac:dyDescent="0.3">
      <c r="B116" s="9" t="s">
        <v>10</v>
      </c>
      <c r="C116" s="16" t="s">
        <v>34</v>
      </c>
    </row>
    <row r="117" spans="1:38" ht="18.75" x14ac:dyDescent="0.3">
      <c r="B117" s="9" t="s">
        <v>12</v>
      </c>
      <c r="C117" s="16" t="s">
        <v>33</v>
      </c>
    </row>
    <row r="118" spans="1:38" ht="18.75" x14ac:dyDescent="0.3">
      <c r="B118" s="9" t="s">
        <v>14</v>
      </c>
      <c r="C118" s="16" t="s">
        <v>32</v>
      </c>
    </row>
    <row r="119" spans="1:38" ht="18.75" x14ac:dyDescent="0.3">
      <c r="B119" s="9" t="s">
        <v>16</v>
      </c>
      <c r="C119" s="17" t="s">
        <v>30</v>
      </c>
    </row>
    <row r="120" spans="1:38" ht="18.75" x14ac:dyDescent="0.3">
      <c r="B120" s="9" t="s">
        <v>18</v>
      </c>
      <c r="C120" s="16" t="s">
        <v>31</v>
      </c>
    </row>
    <row r="122" spans="1:38" ht="21" x14ac:dyDescent="0.35">
      <c r="A122" s="20" t="s">
        <v>35</v>
      </c>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row>
    <row r="124" spans="1:38" x14ac:dyDescent="0.25">
      <c r="C124" s="6">
        <v>42430</v>
      </c>
      <c r="D124" s="6">
        <v>42461</v>
      </c>
      <c r="E124" s="6">
        <v>42491</v>
      </c>
      <c r="F124" s="6">
        <v>42522</v>
      </c>
      <c r="G124" s="6">
        <v>42552</v>
      </c>
      <c r="H124" s="6">
        <v>42583</v>
      </c>
      <c r="I124" s="6">
        <v>42614</v>
      </c>
      <c r="J124" s="6">
        <v>42644</v>
      </c>
      <c r="K124" s="6">
        <v>42675</v>
      </c>
      <c r="L124" s="6">
        <v>42705</v>
      </c>
      <c r="M124" s="6">
        <v>42736</v>
      </c>
      <c r="N124" s="6">
        <v>42767</v>
      </c>
      <c r="O124" s="6">
        <v>42795</v>
      </c>
      <c r="P124" s="6">
        <v>42826</v>
      </c>
      <c r="Q124" s="6">
        <v>42856</v>
      </c>
      <c r="R124" s="6">
        <v>42887</v>
      </c>
      <c r="S124" s="6">
        <v>42917</v>
      </c>
      <c r="T124" s="6">
        <v>42948</v>
      </c>
      <c r="U124" s="6">
        <v>42979</v>
      </c>
      <c r="V124" s="6">
        <v>43009</v>
      </c>
      <c r="W124" s="6">
        <v>43040</v>
      </c>
      <c r="X124" s="6">
        <v>43070</v>
      </c>
      <c r="Y124" s="6">
        <v>43101</v>
      </c>
      <c r="Z124" s="6">
        <v>43132</v>
      </c>
      <c r="AA124" s="6">
        <v>43160</v>
      </c>
      <c r="AB124" s="6">
        <v>43191</v>
      </c>
      <c r="AC124" s="6">
        <v>43221</v>
      </c>
      <c r="AD124" s="6">
        <v>43252</v>
      </c>
      <c r="AE124" s="6">
        <v>43282</v>
      </c>
      <c r="AF124" s="6">
        <v>43313</v>
      </c>
      <c r="AG124" s="6">
        <v>43344</v>
      </c>
      <c r="AH124" s="6">
        <v>43374</v>
      </c>
      <c r="AI124" s="6">
        <v>43405</v>
      </c>
      <c r="AJ124" s="6">
        <v>43435</v>
      </c>
    </row>
    <row r="125" spans="1:38" x14ac:dyDescent="0.25">
      <c r="C125" s="2">
        <v>1</v>
      </c>
      <c r="D125" s="2">
        <v>2</v>
      </c>
      <c r="E125" s="2">
        <v>3</v>
      </c>
      <c r="F125" s="2">
        <v>4</v>
      </c>
      <c r="G125" s="2">
        <v>5</v>
      </c>
      <c r="H125" s="2">
        <v>6</v>
      </c>
      <c r="I125" s="2">
        <v>7</v>
      </c>
      <c r="J125" s="2">
        <v>8</v>
      </c>
      <c r="K125" s="2">
        <v>9</v>
      </c>
      <c r="L125" s="2">
        <v>10</v>
      </c>
      <c r="M125" s="2">
        <v>11</v>
      </c>
      <c r="N125" s="2">
        <v>12</v>
      </c>
      <c r="O125" s="2">
        <v>13</v>
      </c>
      <c r="P125" s="2">
        <v>14</v>
      </c>
      <c r="Q125" s="2">
        <v>15</v>
      </c>
      <c r="R125" s="2">
        <v>16</v>
      </c>
      <c r="S125" s="3">
        <v>17</v>
      </c>
      <c r="T125" s="3">
        <v>18</v>
      </c>
      <c r="U125" s="3">
        <v>19</v>
      </c>
      <c r="V125" s="3">
        <v>20</v>
      </c>
      <c r="W125" s="3">
        <v>21</v>
      </c>
      <c r="X125" s="3">
        <v>22</v>
      </c>
      <c r="Y125" s="3">
        <v>23</v>
      </c>
      <c r="Z125" s="3">
        <v>24</v>
      </c>
      <c r="AA125" s="3">
        <v>25</v>
      </c>
      <c r="AB125" s="3">
        <v>26</v>
      </c>
      <c r="AC125" s="3">
        <v>27</v>
      </c>
      <c r="AD125" s="3">
        <v>28</v>
      </c>
      <c r="AE125" s="3">
        <v>29</v>
      </c>
      <c r="AF125" s="3">
        <v>30</v>
      </c>
      <c r="AG125" s="3">
        <v>31</v>
      </c>
      <c r="AH125" s="3">
        <v>32</v>
      </c>
      <c r="AI125" s="3">
        <v>33</v>
      </c>
      <c r="AJ125" s="3">
        <v>34</v>
      </c>
    </row>
    <row r="126" spans="1:38" ht="29.25" customHeight="1" x14ac:dyDescent="0.25">
      <c r="B126" s="19" t="s">
        <v>5</v>
      </c>
      <c r="C126" s="13">
        <v>1.7052896208807147E-3</v>
      </c>
      <c r="D126" s="13">
        <v>1.9890136968189004E-2</v>
      </c>
      <c r="E126" s="13">
        <v>2.6147052454169688E-2</v>
      </c>
      <c r="F126" s="13">
        <v>3.3497240399281085E-2</v>
      </c>
      <c r="G126" s="13">
        <v>3.1256239774220755E-2</v>
      </c>
      <c r="H126" s="13">
        <v>3.4130834301775631E-2</v>
      </c>
      <c r="I126" s="13">
        <v>3.7112650821898421E-2</v>
      </c>
      <c r="J126" s="13">
        <v>4.2900438828916268E-2</v>
      </c>
      <c r="K126" s="13">
        <v>3.98245192236341E-2</v>
      </c>
      <c r="L126" s="13">
        <v>4.2090813598166542E-2</v>
      </c>
      <c r="M126" s="13">
        <v>4.2625100711871616E-2</v>
      </c>
      <c r="N126" s="13">
        <v>4.76924118236699E-2</v>
      </c>
      <c r="O126" s="13">
        <v>4.7675730230349087E-2</v>
      </c>
      <c r="P126" s="13">
        <v>4.6525086089851411E-2</v>
      </c>
      <c r="Q126" s="13">
        <v>4.4612394346104922E-2</v>
      </c>
      <c r="R126" s="13">
        <v>4.6884188446125775E-2</v>
      </c>
      <c r="S126" s="13">
        <v>5.1805177742001149E-2</v>
      </c>
      <c r="T126" s="13">
        <v>4.9899486263122628E-2</v>
      </c>
      <c r="U126" s="13">
        <v>5.1434916932392022E-2</v>
      </c>
      <c r="V126" s="13">
        <v>4.9276222630332489E-2</v>
      </c>
      <c r="W126" s="13">
        <v>5.4720156657812179E-2</v>
      </c>
      <c r="X126" s="13">
        <v>5.4963540279797628E-2</v>
      </c>
    </row>
    <row r="127" spans="1:38" ht="49.5" customHeight="1" x14ac:dyDescent="0.25">
      <c r="B127" s="21" t="s">
        <v>8</v>
      </c>
      <c r="C127" s="7">
        <f xml:space="preserve"> 0.0151*LN(C125) + 0.0076</f>
        <v>7.6E-3</v>
      </c>
      <c r="D127" s="7">
        <f t="shared" ref="D127:AJ127" si="0" xml:space="preserve"> 0.0151*LN(D125) + 0.0076</f>
        <v>1.8066522426455175E-2</v>
      </c>
      <c r="E127" s="7">
        <f t="shared" si="0"/>
        <v>2.4189045558888459E-2</v>
      </c>
      <c r="F127" s="7">
        <f t="shared" si="0"/>
        <v>2.8533044852910347E-2</v>
      </c>
      <c r="G127" s="7">
        <f t="shared" si="0"/>
        <v>3.1902512477754913E-2</v>
      </c>
      <c r="H127" s="7">
        <f t="shared" si="0"/>
        <v>3.4655567985343631E-2</v>
      </c>
      <c r="I127" s="7">
        <f t="shared" si="0"/>
        <v>3.698324325073523E-2</v>
      </c>
      <c r="J127" s="7">
        <f t="shared" si="0"/>
        <v>3.8999567279365523E-2</v>
      </c>
      <c r="K127" s="7">
        <f t="shared" si="0"/>
        <v>4.0778091117776923E-2</v>
      </c>
      <c r="L127" s="7">
        <f t="shared" si="0"/>
        <v>4.2369034904210096E-2</v>
      </c>
      <c r="M127" s="7">
        <f t="shared" si="0"/>
        <v>4.38082186192554E-2</v>
      </c>
      <c r="N127" s="7">
        <f t="shared" si="0"/>
        <v>4.5122090411798807E-2</v>
      </c>
      <c r="O127" s="7">
        <f t="shared" si="0"/>
        <v>4.6330735297669207E-2</v>
      </c>
      <c r="P127" s="7">
        <f t="shared" si="0"/>
        <v>4.7449765677190406E-2</v>
      </c>
      <c r="Q127" s="7">
        <f t="shared" si="0"/>
        <v>4.8491558036643373E-2</v>
      </c>
      <c r="R127" s="7">
        <f t="shared" si="0"/>
        <v>4.9466089705820698E-2</v>
      </c>
      <c r="S127" s="7">
        <f t="shared" si="0"/>
        <v>5.0381521495248868E-2</v>
      </c>
      <c r="T127" s="7">
        <f t="shared" si="0"/>
        <v>5.1244613544232091E-2</v>
      </c>
      <c r="U127" s="7">
        <f t="shared" si="0"/>
        <v>5.2061028585413255E-2</v>
      </c>
      <c r="V127" s="7">
        <f t="shared" si="0"/>
        <v>5.2835557330665264E-2</v>
      </c>
      <c r="W127" s="7">
        <f t="shared" si="0"/>
        <v>5.357228880962369E-2</v>
      </c>
      <c r="X127" s="7">
        <f t="shared" si="0"/>
        <v>5.4274741045710576E-2</v>
      </c>
      <c r="Y127" s="7">
        <f t="shared" si="0"/>
        <v>5.4945962660530166E-2</v>
      </c>
      <c r="Z127" s="7">
        <f t="shared" si="0"/>
        <v>5.5588612838253983E-2</v>
      </c>
      <c r="AA127" s="7">
        <f t="shared" si="0"/>
        <v>5.620502495550983E-2</v>
      </c>
      <c r="AB127" s="7">
        <f t="shared" si="0"/>
        <v>5.6797257724124382E-2</v>
      </c>
      <c r="AC127" s="7">
        <f t="shared" si="0"/>
        <v>5.7367136676665376E-2</v>
      </c>
      <c r="AD127" s="7">
        <f t="shared" si="0"/>
        <v>5.7916288103645581E-2</v>
      </c>
      <c r="AE127" s="7">
        <f t="shared" si="0"/>
        <v>5.8446167032795766E-2</v>
      </c>
      <c r="AF127" s="7">
        <f t="shared" si="0"/>
        <v>5.8958080463098549E-2</v>
      </c>
      <c r="AG127" s="7">
        <f t="shared" si="0"/>
        <v>5.9453206787725713E-2</v>
      </c>
      <c r="AH127" s="7">
        <f t="shared" si="0"/>
        <v>5.9932612132275874E-2</v>
      </c>
      <c r="AI127" s="7">
        <f t="shared" si="0"/>
        <v>6.0397264178143853E-2</v>
      </c>
      <c r="AJ127" s="7">
        <f t="shared" si="0"/>
        <v>6.0848043921704044E-2</v>
      </c>
    </row>
    <row r="129" spans="2:4" ht="15.75" x14ac:dyDescent="0.25">
      <c r="B129" s="26" t="s">
        <v>9</v>
      </c>
      <c r="C129" s="27" t="s">
        <v>37</v>
      </c>
      <c r="D129" s="26"/>
    </row>
    <row r="130" spans="2:4" ht="15.75" x14ac:dyDescent="0.25">
      <c r="C130" s="22" t="s">
        <v>26</v>
      </c>
    </row>
    <row r="150" spans="1:38" x14ac:dyDescent="0.25">
      <c r="C150" s="5"/>
    </row>
    <row r="151" spans="1:38" ht="21" x14ac:dyDescent="0.35">
      <c r="A151" s="12" t="s">
        <v>38</v>
      </c>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row>
    <row r="152" spans="1:38" x14ac:dyDescent="0.25">
      <c r="C152" s="4">
        <v>42370</v>
      </c>
      <c r="D152" s="4">
        <v>42401</v>
      </c>
      <c r="E152" s="4">
        <v>42430</v>
      </c>
      <c r="F152" s="4">
        <v>42461</v>
      </c>
      <c r="G152" s="4">
        <v>42491</v>
      </c>
      <c r="H152" s="4">
        <v>42522</v>
      </c>
      <c r="I152" s="4">
        <v>42552</v>
      </c>
      <c r="J152" s="4">
        <v>42583</v>
      </c>
      <c r="K152" s="4">
        <v>42614</v>
      </c>
      <c r="L152" s="4">
        <v>42644</v>
      </c>
      <c r="M152" s="4">
        <v>42675</v>
      </c>
      <c r="N152" s="4">
        <v>42705</v>
      </c>
      <c r="O152" s="4">
        <v>42736</v>
      </c>
      <c r="P152" s="4">
        <v>42767</v>
      </c>
      <c r="Q152" s="4">
        <v>42795</v>
      </c>
      <c r="R152" s="4">
        <v>42826</v>
      </c>
      <c r="S152" s="4">
        <v>42856</v>
      </c>
      <c r="T152" s="4">
        <v>42887</v>
      </c>
      <c r="U152" s="4">
        <v>42917</v>
      </c>
      <c r="V152" s="4">
        <v>42948</v>
      </c>
      <c r="W152" s="4">
        <v>42979</v>
      </c>
      <c r="X152" s="4">
        <v>43009</v>
      </c>
      <c r="Y152" s="4">
        <v>43040</v>
      </c>
      <c r="Z152" s="4">
        <v>43070</v>
      </c>
      <c r="AA152" s="4">
        <v>43101</v>
      </c>
      <c r="AB152" s="4">
        <v>43132</v>
      </c>
      <c r="AC152" s="4">
        <v>43160</v>
      </c>
      <c r="AD152" s="4">
        <v>43191</v>
      </c>
      <c r="AE152" s="4">
        <v>43221</v>
      </c>
      <c r="AF152" s="4">
        <v>43252</v>
      </c>
      <c r="AG152" s="4">
        <v>43282</v>
      </c>
      <c r="AH152" s="4">
        <v>43313</v>
      </c>
      <c r="AI152" s="4">
        <v>43344</v>
      </c>
      <c r="AJ152" s="4">
        <v>43374</v>
      </c>
      <c r="AK152" s="4">
        <v>43405</v>
      </c>
      <c r="AL152" s="4">
        <v>43435</v>
      </c>
    </row>
    <row r="153" spans="1:38" x14ac:dyDescent="0.25">
      <c r="C153" s="28">
        <v>1</v>
      </c>
      <c r="D153" s="28">
        <v>2</v>
      </c>
      <c r="E153" s="28">
        <v>3</v>
      </c>
      <c r="F153" s="28">
        <v>4</v>
      </c>
      <c r="G153" s="28">
        <v>5</v>
      </c>
      <c r="H153" s="28">
        <v>6</v>
      </c>
      <c r="I153" s="28">
        <v>7</v>
      </c>
      <c r="J153" s="28">
        <v>8</v>
      </c>
      <c r="K153" s="28">
        <v>9</v>
      </c>
      <c r="L153" s="28">
        <v>10</v>
      </c>
      <c r="M153" s="28">
        <v>11</v>
      </c>
      <c r="N153" s="28">
        <v>12</v>
      </c>
      <c r="O153" s="28">
        <v>13</v>
      </c>
      <c r="P153" s="28">
        <v>14</v>
      </c>
      <c r="Q153" s="28">
        <v>15</v>
      </c>
      <c r="R153" s="28">
        <v>16</v>
      </c>
      <c r="S153" s="28">
        <v>17</v>
      </c>
      <c r="T153" s="28">
        <v>18</v>
      </c>
      <c r="U153" s="28">
        <v>19</v>
      </c>
      <c r="V153" s="28">
        <v>20</v>
      </c>
      <c r="W153" s="28">
        <v>21</v>
      </c>
      <c r="X153" s="28">
        <v>22</v>
      </c>
      <c r="Y153" s="28">
        <v>23</v>
      </c>
      <c r="Z153" s="28">
        <v>24</v>
      </c>
      <c r="AA153" s="28">
        <v>25</v>
      </c>
      <c r="AB153" s="28">
        <v>26</v>
      </c>
      <c r="AC153" s="28">
        <v>27</v>
      </c>
      <c r="AD153" s="28">
        <v>28</v>
      </c>
      <c r="AE153" s="28">
        <v>29</v>
      </c>
      <c r="AF153" s="28">
        <v>30</v>
      </c>
      <c r="AG153" s="28">
        <v>31</v>
      </c>
      <c r="AH153" s="28">
        <v>32</v>
      </c>
      <c r="AI153" s="28">
        <v>33</v>
      </c>
      <c r="AJ153" s="28">
        <v>34</v>
      </c>
      <c r="AK153" s="28">
        <v>35</v>
      </c>
      <c r="AL153" s="28">
        <v>36</v>
      </c>
    </row>
    <row r="154" spans="1:38" x14ac:dyDescent="0.25">
      <c r="B154" s="1" t="s">
        <v>20</v>
      </c>
      <c r="C154" s="15">
        <v>4.8</v>
      </c>
      <c r="D154" s="15">
        <v>4.0999999999999996</v>
      </c>
      <c r="E154" s="15">
        <v>6</v>
      </c>
      <c r="F154" s="15">
        <v>6.5</v>
      </c>
      <c r="G154" s="15">
        <v>5.8</v>
      </c>
      <c r="H154" s="15">
        <v>5.2</v>
      </c>
      <c r="I154" s="15">
        <v>6.8</v>
      </c>
      <c r="J154" s="15">
        <v>7.4</v>
      </c>
      <c r="K154" s="15">
        <v>6</v>
      </c>
      <c r="L154" s="15">
        <v>5.6</v>
      </c>
      <c r="M154" s="15">
        <v>7.5</v>
      </c>
      <c r="N154" s="15">
        <v>7.8</v>
      </c>
      <c r="O154" s="15">
        <v>6.3</v>
      </c>
      <c r="P154" s="15">
        <v>5.9</v>
      </c>
      <c r="Q154" s="15">
        <v>8</v>
      </c>
      <c r="R154" s="15">
        <v>8.4</v>
      </c>
    </row>
    <row r="155" spans="1:38" x14ac:dyDescent="0.25">
      <c r="B155" s="1" t="s">
        <v>21</v>
      </c>
      <c r="C155" s="14">
        <f>4.9003*EXP(0.029*C153)</f>
        <v>5.044489340306483</v>
      </c>
      <c r="D155" s="14">
        <f t="shared" ref="D155:AL155" si="1">4.9003*EXP(0.029*D153)</f>
        <v>5.1929213934791223</v>
      </c>
      <c r="E155" s="14">
        <f t="shared" si="1"/>
        <v>5.3457209996234765</v>
      </c>
      <c r="F155" s="14">
        <f t="shared" si="1"/>
        <v>5.5030166722145877</v>
      </c>
      <c r="G155" s="14">
        <f t="shared" si="1"/>
        <v>5.6649407061843862</v>
      </c>
      <c r="H155" s="14">
        <f t="shared" si="1"/>
        <v>5.8316292891895225</v>
      </c>
      <c r="I155" s="14">
        <f t="shared" si="1"/>
        <v>6.0032226161532201</v>
      </c>
      <c r="J155" s="14">
        <f t="shared" si="1"/>
        <v>6.1798650071774617</v>
      </c>
      <c r="K155" s="14">
        <f t="shared" si="1"/>
        <v>6.3617050289247103</v>
      </c>
      <c r="L155" s="14">
        <f t="shared" si="1"/>
        <v>6.54889561957122</v>
      </c>
      <c r="M155" s="14">
        <f t="shared" si="1"/>
        <v>6.741594217437064</v>
      </c>
      <c r="N155" s="14">
        <f t="shared" si="1"/>
        <v>6.9399628934010362</v>
      </c>
      <c r="O155" s="14">
        <f t="shared" si="1"/>
        <v>7.1441684872118172</v>
      </c>
      <c r="P155" s="14">
        <f t="shared" si="1"/>
        <v>7.3543827478100345</v>
      </c>
      <c r="Q155" s="14">
        <f t="shared" si="1"/>
        <v>7.5707824777792432</v>
      </c>
      <c r="R155" s="14">
        <f t="shared" si="1"/>
        <v>7.793549682047324</v>
      </c>
      <c r="S155" s="14">
        <f t="shared" si="1"/>
        <v>8.0228717209633515</v>
      </c>
      <c r="T155" s="14">
        <f t="shared" si="1"/>
        <v>8.2589414678786923</v>
      </c>
      <c r="U155" s="14">
        <f t="shared" si="1"/>
        <v>8.5019574713648645</v>
      </c>
      <c r="V155" s="14">
        <f t="shared" si="1"/>
        <v>8.7521241222045845</v>
      </c>
      <c r="W155" s="14">
        <f t="shared" si="1"/>
        <v>9.0096518252964639</v>
      </c>
      <c r="X155" s="14">
        <f t="shared" si="1"/>
        <v>9.2747571766179338</v>
      </c>
      <c r="Y155" s="14">
        <f t="shared" si="1"/>
        <v>9.5476631453952283</v>
      </c>
      <c r="Z155" s="14">
        <f t="shared" si="1"/>
        <v>9.8285992616336326</v>
      </c>
      <c r="AA155" s="14">
        <f t="shared" si="1"/>
        <v>10.117801809165774</v>
      </c>
      <c r="AB155" s="14">
        <f t="shared" si="1"/>
        <v>10.415514024380222</v>
      </c>
      <c r="AC155" s="14">
        <f t="shared" si="1"/>
        <v>10.721986300797647</v>
      </c>
      <c r="AD155" s="14">
        <f t="shared" si="1"/>
        <v>11.037476399666525</v>
      </c>
      <c r="AE155" s="14">
        <f t="shared" si="1"/>
        <v>11.36224966675554</v>
      </c>
      <c r="AF155" s="14">
        <f t="shared" si="1"/>
        <v>11.696579255525011</v>
      </c>
      <c r="AG155" s="14">
        <f t="shared" si="1"/>
        <v>12.040746356865062</v>
      </c>
      <c r="AH155" s="14">
        <f t="shared" si="1"/>
        <v>12.395040435593726</v>
      </c>
      <c r="AI155" s="14">
        <f t="shared" si="1"/>
        <v>12.759759473913922</v>
      </c>
      <c r="AJ155" s="14">
        <f t="shared" si="1"/>
        <v>13.135210222034049</v>
      </c>
      <c r="AK155" s="14">
        <f t="shared" si="1"/>
        <v>13.521708456162992</v>
      </c>
      <c r="AL155" s="14">
        <f t="shared" si="1"/>
        <v>13.919579244096534</v>
      </c>
    </row>
    <row r="156" spans="1:38" x14ac:dyDescent="0.25">
      <c r="B156" s="1" t="s">
        <v>12</v>
      </c>
      <c r="C156" s="14">
        <f xml:space="preserve"> 0.1799*C153 + 4.8525</f>
        <v>5.0324</v>
      </c>
      <c r="D156" s="14">
        <f t="shared" ref="D156:AL156" si="2" xml:space="preserve"> 0.1799*D153 + 4.8525</f>
        <v>5.2122999999999999</v>
      </c>
      <c r="E156" s="14">
        <f t="shared" si="2"/>
        <v>5.3921999999999999</v>
      </c>
      <c r="F156" s="14">
        <f t="shared" si="2"/>
        <v>5.5720999999999998</v>
      </c>
      <c r="G156" s="14">
        <f t="shared" si="2"/>
        <v>5.7519999999999998</v>
      </c>
      <c r="H156" s="14">
        <f t="shared" si="2"/>
        <v>5.9319000000000006</v>
      </c>
      <c r="I156" s="14">
        <f t="shared" si="2"/>
        <v>6.1118000000000006</v>
      </c>
      <c r="J156" s="14">
        <f t="shared" si="2"/>
        <v>6.2917000000000005</v>
      </c>
      <c r="K156" s="14">
        <f t="shared" si="2"/>
        <v>6.4716000000000005</v>
      </c>
      <c r="L156" s="14">
        <f t="shared" si="2"/>
        <v>6.6515000000000004</v>
      </c>
      <c r="M156" s="14">
        <f t="shared" si="2"/>
        <v>6.8314000000000004</v>
      </c>
      <c r="N156" s="14">
        <f t="shared" si="2"/>
        <v>7.0113000000000003</v>
      </c>
      <c r="O156" s="14">
        <f t="shared" si="2"/>
        <v>7.1912000000000003</v>
      </c>
      <c r="P156" s="14">
        <f t="shared" si="2"/>
        <v>7.3711000000000002</v>
      </c>
      <c r="Q156" s="14">
        <f t="shared" si="2"/>
        <v>7.5510000000000002</v>
      </c>
      <c r="R156" s="14">
        <f t="shared" si="2"/>
        <v>7.7309000000000001</v>
      </c>
      <c r="S156" s="14">
        <f t="shared" si="2"/>
        <v>7.9108000000000001</v>
      </c>
      <c r="T156" s="14">
        <f t="shared" si="2"/>
        <v>8.0907</v>
      </c>
      <c r="U156" s="14">
        <f t="shared" si="2"/>
        <v>8.2706</v>
      </c>
      <c r="V156" s="14">
        <f t="shared" si="2"/>
        <v>8.4504999999999999</v>
      </c>
      <c r="W156" s="14">
        <f t="shared" si="2"/>
        <v>8.6303999999999998</v>
      </c>
      <c r="X156" s="14">
        <f t="shared" si="2"/>
        <v>8.8102999999999998</v>
      </c>
      <c r="Y156" s="14">
        <f t="shared" si="2"/>
        <v>8.9901999999999997</v>
      </c>
      <c r="Z156" s="14">
        <f t="shared" si="2"/>
        <v>9.1701000000000015</v>
      </c>
      <c r="AA156" s="14">
        <f t="shared" si="2"/>
        <v>9.3500000000000014</v>
      </c>
      <c r="AB156" s="14">
        <f t="shared" si="2"/>
        <v>9.5299000000000014</v>
      </c>
      <c r="AC156" s="14">
        <f t="shared" si="2"/>
        <v>9.7098000000000013</v>
      </c>
      <c r="AD156" s="14">
        <f t="shared" si="2"/>
        <v>9.8897000000000013</v>
      </c>
      <c r="AE156" s="14">
        <f t="shared" si="2"/>
        <v>10.069600000000001</v>
      </c>
      <c r="AF156" s="14">
        <f t="shared" si="2"/>
        <v>10.249500000000001</v>
      </c>
      <c r="AG156" s="14">
        <f t="shared" si="2"/>
        <v>10.429400000000001</v>
      </c>
      <c r="AH156" s="14">
        <f t="shared" si="2"/>
        <v>10.609300000000001</v>
      </c>
      <c r="AI156" s="14">
        <f t="shared" si="2"/>
        <v>10.789200000000001</v>
      </c>
      <c r="AJ156" s="14">
        <f t="shared" si="2"/>
        <v>10.969100000000001</v>
      </c>
      <c r="AK156" s="14">
        <f t="shared" si="2"/>
        <v>11.149000000000001</v>
      </c>
      <c r="AL156" s="14">
        <f t="shared" si="2"/>
        <v>11.328900000000001</v>
      </c>
    </row>
    <row r="157" spans="1:38" x14ac:dyDescent="0.25">
      <c r="B157" s="1" t="s">
        <v>14</v>
      </c>
      <c r="C157" s="14">
        <f>1.0833*LN(C153)+4.3046</f>
        <v>4.3045999999999998</v>
      </c>
      <c r="D157" s="14">
        <f t="shared" ref="D157:AL157" si="3">1.0833*LN(D153)+4.3046</f>
        <v>5.0554863407005888</v>
      </c>
      <c r="E157" s="14">
        <f t="shared" si="3"/>
        <v>5.4947266923141633</v>
      </c>
      <c r="F157" s="14">
        <f t="shared" si="3"/>
        <v>5.8063726814011769</v>
      </c>
      <c r="G157" s="14">
        <f t="shared" si="3"/>
        <v>6.0481040905398604</v>
      </c>
      <c r="H157" s="14">
        <f t="shared" si="3"/>
        <v>6.2456130330147515</v>
      </c>
      <c r="I157" s="14">
        <f t="shared" si="3"/>
        <v>6.4126044644716202</v>
      </c>
      <c r="J157" s="14">
        <f t="shared" si="3"/>
        <v>6.5572590221017659</v>
      </c>
      <c r="K157" s="14">
        <f t="shared" si="3"/>
        <v>6.684853384628326</v>
      </c>
      <c r="L157" s="14">
        <f t="shared" si="3"/>
        <v>6.7989904312404494</v>
      </c>
      <c r="M157" s="14">
        <f t="shared" si="3"/>
        <v>6.9022399490224746</v>
      </c>
      <c r="N157" s="14">
        <f t="shared" si="3"/>
        <v>6.9964993737153405</v>
      </c>
      <c r="O157" s="14">
        <f t="shared" si="3"/>
        <v>7.083209638938083</v>
      </c>
      <c r="P157" s="14">
        <f t="shared" si="3"/>
        <v>7.1634908051722093</v>
      </c>
      <c r="Q157" s="14">
        <f t="shared" si="3"/>
        <v>7.2382307828540231</v>
      </c>
      <c r="R157" s="14">
        <f t="shared" si="3"/>
        <v>7.3081453628023549</v>
      </c>
      <c r="S157" s="14">
        <f t="shared" si="3"/>
        <v>7.3738200156160989</v>
      </c>
      <c r="T157" s="14">
        <f t="shared" si="3"/>
        <v>7.435739725328915</v>
      </c>
      <c r="U157" s="14">
        <f t="shared" si="3"/>
        <v>7.4943107461310046</v>
      </c>
      <c r="V157" s="14">
        <f t="shared" si="3"/>
        <v>7.5498767719410385</v>
      </c>
      <c r="W157" s="14">
        <f t="shared" si="3"/>
        <v>7.6027311567857838</v>
      </c>
      <c r="X157" s="14">
        <f t="shared" si="3"/>
        <v>7.6531262897230636</v>
      </c>
      <c r="Y157" s="14">
        <f t="shared" si="3"/>
        <v>7.7012808841160467</v>
      </c>
      <c r="Z157" s="14">
        <f t="shared" si="3"/>
        <v>7.7473857144159286</v>
      </c>
      <c r="AA157" s="14">
        <f t="shared" si="3"/>
        <v>7.7916081810797211</v>
      </c>
      <c r="AB157" s="14">
        <f t="shared" si="3"/>
        <v>7.8340959796386711</v>
      </c>
      <c r="AC157" s="14">
        <f t="shared" si="3"/>
        <v>7.8749800769424887</v>
      </c>
      <c r="AD157" s="14">
        <f t="shared" si="3"/>
        <v>7.9143771458727983</v>
      </c>
      <c r="AE157" s="14">
        <f t="shared" si="3"/>
        <v>7.9523915726243466</v>
      </c>
      <c r="AF157" s="14">
        <f t="shared" si="3"/>
        <v>7.9891171235546121</v>
      </c>
      <c r="AG157" s="14">
        <f t="shared" si="3"/>
        <v>8.0246383386187574</v>
      </c>
      <c r="AH157" s="14">
        <f t="shared" si="3"/>
        <v>8.0590317035029422</v>
      </c>
      <c r="AI157" s="14">
        <f t="shared" si="3"/>
        <v>8.0923666413366373</v>
      </c>
      <c r="AJ157" s="14">
        <f t="shared" si="3"/>
        <v>8.1247063563166879</v>
      </c>
      <c r="AK157" s="14">
        <f t="shared" si="3"/>
        <v>8.1561085550114818</v>
      </c>
      <c r="AL157" s="14">
        <f t="shared" si="3"/>
        <v>8.186626066029504</v>
      </c>
    </row>
    <row r="158" spans="1:38" x14ac:dyDescent="0.25">
      <c r="B158" s="1" t="s">
        <v>16</v>
      </c>
      <c r="C158" s="14">
        <f>-0.0034*C153^2+0.2379*C153+4.6784</f>
        <v>4.9128999999999996</v>
      </c>
      <c r="D158" s="14">
        <f t="shared" ref="D158:AL158" si="4">-0.0034*D153^2+0.2379*D153+4.6784</f>
        <v>5.1406000000000001</v>
      </c>
      <c r="E158" s="14">
        <f t="shared" si="4"/>
        <v>5.3614999999999995</v>
      </c>
      <c r="F158" s="14">
        <f t="shared" si="4"/>
        <v>5.5755999999999997</v>
      </c>
      <c r="G158" s="14">
        <f t="shared" si="4"/>
        <v>5.7828999999999997</v>
      </c>
      <c r="H158" s="14">
        <f t="shared" si="4"/>
        <v>5.9833999999999996</v>
      </c>
      <c r="I158" s="14">
        <f t="shared" si="4"/>
        <v>6.1770999999999994</v>
      </c>
      <c r="J158" s="14">
        <f t="shared" si="4"/>
        <v>6.3639999999999999</v>
      </c>
      <c r="K158" s="14">
        <f t="shared" si="4"/>
        <v>6.5441000000000003</v>
      </c>
      <c r="L158" s="14">
        <f t="shared" si="4"/>
        <v>6.7173999999999996</v>
      </c>
      <c r="M158" s="14">
        <f t="shared" si="4"/>
        <v>6.8839000000000006</v>
      </c>
      <c r="N158" s="14">
        <f t="shared" si="4"/>
        <v>7.0435999999999996</v>
      </c>
      <c r="O158" s="14">
        <f t="shared" si="4"/>
        <v>7.1964999999999995</v>
      </c>
      <c r="P158" s="14">
        <f t="shared" si="4"/>
        <v>7.3426</v>
      </c>
      <c r="Q158" s="14">
        <f t="shared" si="4"/>
        <v>7.4819000000000004</v>
      </c>
      <c r="R158" s="14">
        <f t="shared" si="4"/>
        <v>7.6143999999999998</v>
      </c>
      <c r="S158" s="14">
        <f t="shared" si="4"/>
        <v>7.7401</v>
      </c>
      <c r="T158" s="14">
        <f t="shared" si="4"/>
        <v>7.859</v>
      </c>
      <c r="U158" s="14">
        <f t="shared" si="4"/>
        <v>7.9710999999999999</v>
      </c>
      <c r="V158" s="14">
        <f t="shared" si="4"/>
        <v>8.0763999999999996</v>
      </c>
      <c r="W158" s="14">
        <f t="shared" si="4"/>
        <v>8.1749000000000009</v>
      </c>
      <c r="X158" s="14">
        <f t="shared" si="4"/>
        <v>8.2666000000000004</v>
      </c>
      <c r="Y158" s="14">
        <f t="shared" si="4"/>
        <v>8.3514999999999997</v>
      </c>
      <c r="Z158" s="14">
        <f t="shared" si="4"/>
        <v>8.4296000000000006</v>
      </c>
      <c r="AA158" s="14">
        <f t="shared" si="4"/>
        <v>8.5008999999999997</v>
      </c>
      <c r="AB158" s="14">
        <f t="shared" si="4"/>
        <v>8.5654000000000003</v>
      </c>
      <c r="AC158" s="14">
        <f t="shared" si="4"/>
        <v>8.6231000000000009</v>
      </c>
      <c r="AD158" s="14">
        <f t="shared" si="4"/>
        <v>8.6739999999999995</v>
      </c>
      <c r="AE158" s="14">
        <f t="shared" si="4"/>
        <v>8.7180999999999997</v>
      </c>
      <c r="AF158" s="14">
        <f t="shared" si="4"/>
        <v>8.7554000000000016</v>
      </c>
      <c r="AG158" s="14">
        <f t="shared" si="4"/>
        <v>8.7858999999999998</v>
      </c>
      <c r="AH158" s="14">
        <f t="shared" si="4"/>
        <v>8.8095999999999997</v>
      </c>
      <c r="AI158" s="14">
        <f t="shared" si="4"/>
        <v>8.8264999999999993</v>
      </c>
      <c r="AJ158" s="14">
        <f t="shared" si="4"/>
        <v>8.8366000000000007</v>
      </c>
      <c r="AK158" s="14">
        <f t="shared" si="4"/>
        <v>8.8399000000000001</v>
      </c>
      <c r="AL158" s="14">
        <f t="shared" si="4"/>
        <v>8.8363999999999994</v>
      </c>
    </row>
    <row r="159" spans="1:38" x14ac:dyDescent="0.25">
      <c r="B159" s="1" t="s">
        <v>18</v>
      </c>
      <c r="C159" s="14">
        <f xml:space="preserve"> 4.4405*C153^0.1801</f>
        <v>4.4405000000000001</v>
      </c>
      <c r="D159" s="14">
        <f t="shared" ref="D159:AL159" si="5" xml:space="preserve"> 4.4405*D153^0.1801</f>
        <v>5.0309195973441225</v>
      </c>
      <c r="E159" s="14">
        <f t="shared" si="5"/>
        <v>5.4120451665594711</v>
      </c>
      <c r="F159" s="14">
        <f t="shared" si="5"/>
        <v>5.6998428093550624</v>
      </c>
      <c r="G159" s="14">
        <f t="shared" si="5"/>
        <v>5.9335741254400762</v>
      </c>
      <c r="H159" s="14">
        <f t="shared" si="5"/>
        <v>6.1316437541167836</v>
      </c>
      <c r="I159" s="14">
        <f t="shared" si="5"/>
        <v>6.3042587719389687</v>
      </c>
      <c r="J159" s="14">
        <f t="shared" si="5"/>
        <v>6.4577076661108794</v>
      </c>
      <c r="K159" s="14">
        <f t="shared" si="5"/>
        <v>6.5961564879810233</v>
      </c>
      <c r="L159" s="14">
        <f t="shared" si="5"/>
        <v>6.7225164621034788</v>
      </c>
      <c r="M159" s="14">
        <f t="shared" si="5"/>
        <v>6.838906984976421</v>
      </c>
      <c r="N159" s="14">
        <f t="shared" si="5"/>
        <v>6.9469219066588934</v>
      </c>
      <c r="O159" s="14">
        <f t="shared" si="5"/>
        <v>7.0477918993231805</v>
      </c>
      <c r="P159" s="14">
        <f t="shared" si="5"/>
        <v>7.1424882338647331</v>
      </c>
      <c r="Q159" s="14">
        <f t="shared" si="5"/>
        <v>7.2317917275104833</v>
      </c>
      <c r="R159" s="14">
        <f t="shared" si="5"/>
        <v>7.3163400633614692</v>
      </c>
      <c r="S159" s="14">
        <f t="shared" si="5"/>
        <v>7.3966611761567185</v>
      </c>
      <c r="T159" s="14">
        <f t="shared" si="5"/>
        <v>7.4731973747398523</v>
      </c>
      <c r="U159" s="14">
        <f t="shared" si="5"/>
        <v>7.5463231366156824</v>
      </c>
      <c r="V159" s="14">
        <f t="shared" si="5"/>
        <v>7.6163584759970426</v>
      </c>
      <c r="W159" s="14">
        <f t="shared" si="5"/>
        <v>7.6835791499633919</v>
      </c>
      <c r="X159" s="14">
        <f t="shared" si="5"/>
        <v>7.7482245637048726</v>
      </c>
      <c r="Y159" s="14">
        <f t="shared" si="5"/>
        <v>7.8105039733299462</v>
      </c>
      <c r="Z159" s="14">
        <f t="shared" si="5"/>
        <v>7.8706014100730615</v>
      </c>
      <c r="AA159" s="14">
        <f t="shared" si="5"/>
        <v>7.9286796311433312</v>
      </c>
      <c r="AB159" s="14">
        <f t="shared" si="5"/>
        <v>7.984883320416202</v>
      </c>
      <c r="AC159" s="14">
        <f t="shared" si="5"/>
        <v>8.0393417044584137</v>
      </c>
      <c r="AD159" s="14">
        <f t="shared" si="5"/>
        <v>8.0921707081522118</v>
      </c>
      <c r="AE159" s="14">
        <f t="shared" si="5"/>
        <v>8.1434747443217237</v>
      </c>
      <c r="AF159" s="14">
        <f t="shared" si="5"/>
        <v>8.1933482098510542</v>
      </c>
      <c r="AG159" s="14">
        <f t="shared" si="5"/>
        <v>8.2418767445114653</v>
      </c>
      <c r="AH159" s="14">
        <f t="shared" si="5"/>
        <v>8.2891382964979528</v>
      </c>
      <c r="AI159" s="14">
        <f t="shared" si="5"/>
        <v>8.3352040294091747</v>
      </c>
      <c r="AJ159" s="14">
        <f t="shared" si="5"/>
        <v>8.3801390983090336</v>
      </c>
      <c r="AK159" s="14">
        <f t="shared" si="5"/>
        <v>8.4240033170263917</v>
      </c>
      <c r="AL159" s="14">
        <f t="shared" si="5"/>
        <v>8.4668517345792971</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folder version="1.35.0.0"/>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3135F075CBEB84CAD6E7600ED0B5E2E" ma:contentTypeVersion="6" ma:contentTypeDescription="Create a new document." ma:contentTypeScope="" ma:versionID="1fba92cc4fa3b7de7a5777b471983578">
  <xsd:schema xmlns:xsd="http://www.w3.org/2001/XMLSchema" xmlns:xs="http://www.w3.org/2001/XMLSchema" xmlns:p="http://schemas.microsoft.com/office/2006/metadata/properties" xmlns:ns2="da436f77-3363-4ccc-96fa-6ae205db3e94" xmlns:ns3="993c28ab-0531-43b9-9a4c-733ca037eb19" targetNamespace="http://schemas.microsoft.com/office/2006/metadata/properties" ma:root="true" ma:fieldsID="665be61ad2d8094e29c1894847c78a59" ns2:_="" ns3:_="">
    <xsd:import namespace="da436f77-3363-4ccc-96fa-6ae205db3e94"/>
    <xsd:import namespace="993c28ab-0531-43b9-9a4c-733ca037eb1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436f77-3363-4ccc-96fa-6ae205db3e94"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93c28ab-0531-43b9-9a4c-733ca037eb19"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description="" ma:internalName="MediaServiceAutoTags" ma:readOnly="true">
      <xsd:simpleType>
        <xsd:restriction base="dms:Text"/>
      </xsd:simpleType>
    </xsd:element>
    <xsd:element name="MediaServiceDateTaken" ma:index="13" nillable="true" ma:displayName="MediaServiceDateTaken" ma:descriptio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8"?>
<folder version="2.20.0.0"/>
</file>

<file path=customXml/itemProps1.xml><?xml version="1.0" encoding="utf-8"?>
<ds:datastoreItem xmlns:ds="http://schemas.openxmlformats.org/officeDocument/2006/customXml" ds:itemID="{B61E0140-BECB-4973-8178-C2633741449A}">
  <ds:schemaRefs/>
</ds:datastoreItem>
</file>

<file path=customXml/itemProps2.xml><?xml version="1.0" encoding="utf-8"?>
<ds:datastoreItem xmlns:ds="http://schemas.openxmlformats.org/officeDocument/2006/customXml" ds:itemID="{D1B762EF-0329-412B-81CD-7A8681D66E67}">
  <ds:schemaRefs>
    <ds:schemaRef ds:uri="http://schemas.microsoft.com/sharepoint/v3/contenttype/forms"/>
  </ds:schemaRefs>
</ds:datastoreItem>
</file>

<file path=customXml/itemProps3.xml><?xml version="1.0" encoding="utf-8"?>
<ds:datastoreItem xmlns:ds="http://schemas.openxmlformats.org/officeDocument/2006/customXml" ds:itemID="{541E818D-3E70-4FC1-A786-ED50A8FD32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436f77-3363-4ccc-96fa-6ae205db3e94"/>
    <ds:schemaRef ds:uri="993c28ab-0531-43b9-9a4c-733ca037eb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A62E488-5BC8-4CD8-B66F-23980503A9DF}">
  <ds:schemaRefs>
    <ds:schemaRef ds:uri="http://purl.org/dc/terms/"/>
    <ds:schemaRef ds:uri="http://schemas.microsoft.com/office/2006/documentManagement/types"/>
    <ds:schemaRef ds:uri="http://schemas.openxmlformats.org/package/2006/metadata/core-properties"/>
    <ds:schemaRef ds:uri="993c28ab-0531-43b9-9a4c-733ca037eb19"/>
    <ds:schemaRef ds:uri="http://purl.org/dc/elements/1.1/"/>
    <ds:schemaRef ds:uri="http://schemas.microsoft.com/office/2006/metadata/properties"/>
    <ds:schemaRef ds:uri="http://schemas.microsoft.com/office/infopath/2007/PartnerControls"/>
    <ds:schemaRef ds:uri="da436f77-3363-4ccc-96fa-6ae205db3e94"/>
    <ds:schemaRef ds:uri="http://www.w3.org/XML/1998/namespace"/>
    <ds:schemaRef ds:uri="http://purl.org/dc/dcmitype/"/>
  </ds:schemaRefs>
</ds:datastoreItem>
</file>

<file path=customXml/itemProps5.xml><?xml version="1.0" encoding="utf-8"?>
<ds:datastoreItem xmlns:ds="http://schemas.openxmlformats.org/officeDocument/2006/customXml" ds:itemID="{394EC989-8498-474D-97C9-05FC15856F3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Summary</vt:lpstr>
      <vt:lpstr>Step by Step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Maiko Midena</dc:creator>
  <cp:keywords/>
  <dc:description/>
  <cp:lastModifiedBy>Sophie Adlard</cp:lastModifiedBy>
  <cp:revision/>
  <dcterms:created xsi:type="dcterms:W3CDTF">2018-03-09T14:44:44Z</dcterms:created>
  <dcterms:modified xsi:type="dcterms:W3CDTF">2019-02-21T16:46:36Z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0x01010013135F075CBEB84CAD6E7600ED0B5E2E</vt:lpwstr>
  </property>
  <property fmtid="{D5CDD505-2E9C-101B-9397-08002B2CF9AE}" pid="3" name="EpiPlus_StoreKey">
    <vt:lpwstr>{394EC989-8498-474D-97C9-05FC15856F38}</vt:lpwstr>
  </property>
  <property fmtid="{D5CDD505-2E9C-101B-9397-08002B2CF9AE}" pid="4" name="OncoPlus_StoreKey">
    <vt:lpwstr>{B61E0140-BECB-4973-8178-C2633741449A}</vt:lpwstr>
  </property>
</Properties>
</file>